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खर्च" sheetId="4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24519"/>
</workbook>
</file>

<file path=xl/calcChain.xml><?xml version="1.0" encoding="utf-8"?>
<calcChain xmlns="http://schemas.openxmlformats.org/spreadsheetml/2006/main">
  <c r="K28" i="4"/>
  <c r="J28"/>
  <c r="F28"/>
  <c r="H27"/>
  <c r="H29" s="1"/>
  <c r="G27"/>
  <c r="E27"/>
  <c r="E29" s="1"/>
  <c r="D27"/>
  <c r="D29" s="1"/>
  <c r="K26"/>
  <c r="J26"/>
  <c r="I26"/>
  <c r="F26"/>
  <c r="K25"/>
  <c r="J25"/>
  <c r="I25"/>
  <c r="F25"/>
  <c r="K24"/>
  <c r="L24" s="1"/>
  <c r="J24"/>
  <c r="I24"/>
  <c r="F24"/>
  <c r="K23"/>
  <c r="L23" s="1"/>
  <c r="J23"/>
  <c r="I23"/>
  <c r="F23"/>
  <c r="K22"/>
  <c r="J22"/>
  <c r="L22" s="1"/>
  <c r="I22"/>
  <c r="F22"/>
  <c r="K21"/>
  <c r="J21"/>
  <c r="I21"/>
  <c r="F21"/>
  <c r="K20"/>
  <c r="L20" s="1"/>
  <c r="J20"/>
  <c r="I20"/>
  <c r="F20"/>
  <c r="K19"/>
  <c r="L19" s="1"/>
  <c r="J19"/>
  <c r="I19"/>
  <c r="F19"/>
  <c r="K18"/>
  <c r="J18"/>
  <c r="I18"/>
  <c r="F18"/>
  <c r="K17"/>
  <c r="J17"/>
  <c r="I17"/>
  <c r="F17"/>
  <c r="K16"/>
  <c r="L16" s="1"/>
  <c r="J16"/>
  <c r="I16"/>
  <c r="F16"/>
  <c r="K15"/>
  <c r="L15" s="1"/>
  <c r="J15"/>
  <c r="I15"/>
  <c r="F15"/>
  <c r="L14"/>
  <c r="K14"/>
  <c r="J14"/>
  <c r="I14"/>
  <c r="F14"/>
  <c r="K13"/>
  <c r="L13" s="1"/>
  <c r="J13"/>
  <c r="I13"/>
  <c r="F13"/>
  <c r="L12"/>
  <c r="K12"/>
  <c r="J12"/>
  <c r="I12"/>
  <c r="F12"/>
  <c r="K11"/>
  <c r="L11" s="1"/>
  <c r="J11"/>
  <c r="I11"/>
  <c r="F11"/>
  <c r="K10"/>
  <c r="J10"/>
  <c r="I10"/>
  <c r="F10"/>
  <c r="K9"/>
  <c r="J9"/>
  <c r="I9"/>
  <c r="F9"/>
  <c r="F29" l="1"/>
  <c r="L18"/>
  <c r="L10"/>
  <c r="L21"/>
  <c r="L26"/>
  <c r="I27"/>
  <c r="L28"/>
  <c r="L9"/>
  <c r="L17"/>
  <c r="L25"/>
  <c r="F27"/>
  <c r="K27"/>
  <c r="K29"/>
  <c r="J27"/>
  <c r="I29"/>
  <c r="G29"/>
  <c r="J29" s="1"/>
  <c r="L27" l="1"/>
  <c r="L29"/>
</calcChain>
</file>

<file path=xl/sharedStrings.xml><?xml version="1.0" encoding="utf-8"?>
<sst xmlns="http://schemas.openxmlformats.org/spreadsheetml/2006/main" count="43" uniqueCount="36">
  <si>
    <t>प्रदेश सरकार</t>
  </si>
  <si>
    <t>लुम्बिनी प्रदेश</t>
  </si>
  <si>
    <t>आर्थिक मामिला तथा सहकारी मन्त्रालय</t>
  </si>
  <si>
    <t>प्रदेश लेखा नियन्त्रक कार्यालय</t>
  </si>
  <si>
    <t xml:space="preserve"> मुकाम: बुटवल</t>
  </si>
  <si>
    <t>आ.व.२०७८।०७९ को पुस मसान्तसम्मको मन्त्रालयगत खर्चको विवरण(सुरु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</si>
  <si>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</si>
  <si>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</si>
  <si>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</si>
  <si>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</si>
  <si>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</si>
  <si>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</si>
  <si>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</si>
  <si>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</si>
  <si>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</si>
  <si>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</si>
  <si>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</si>
  <si>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</si>
  <si>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</si>
  <si>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आर्थिक मामिला तथा योजना मन्त्रालय</t>
  </si>
  <si>
    <t>उद्योग, वन तथा वातावरण मन्त्रालय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</si>
  <si>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</si>
  <si>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</si>
  <si>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भूमि व्यवस्था, कृषि तथा सहकारी मन्त्रालय</t>
  </si>
  <si>
    <t>आन्तरिक मामिला तथा कानून मन्त्रालय</t>
  </si>
  <si>
    <t>वन, वातावरण तथा भू-संरक्षण मन्त्रालय</t>
  </si>
  <si>
    <t>337</t>
  </si>
  <si>
    <t>भौतिक पूर्वाधार विकास मन्त्रालय</t>
  </si>
  <si>
    <t>ग्रामिण तथा सहरी विकास मन्त्रालय</t>
  </si>
  <si>
    <t>शिक्षा तथा सामाजिक विकास मन्त्रालय</t>
  </si>
  <si>
    <t>स्वास्थ्य तथा जनसंख्या मन्त्रालय</t>
  </si>
  <si>
    <t>श्रम, रोजगार तथा यातायात व्यवस्था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</si>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</sst>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</cellStyleXfs>
  <cellXfs count="24">
    <xf numFmtId="0" fontId="0" fillId="0" borderId="0" xfId="0"/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4" fillId="0" borderId="0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1" xfId="1" applyNumberFormat="1" applyFont="1" applyBorder="1" applyAlignment="1" applyProtection="1">
      <alignment horizontal="left" wrapText="1"/>
      <protection locked="0"/>
    </xf>
    <xf numFmtId="0" fontId="7" fillId="0" borderId="1" xfId="0" applyNumberFormat="1" applyFont="1" applyFill="1" applyBorder="1" applyAlignment="1" applyProtection="1">
      <alignment horizontal="left" wrapText="1"/>
    </xf>
    <xf numFmtId="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1" xfId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</xf>
    <xf numFmtId="0" fontId="3" fillId="0" borderId="0" xfId="1" applyFont="1" applyAlignment="1" applyProtection="1">
      <alignment horizontal="center" wrapText="1"/>
      <protection locked="0"/>
    </xf>
  </cellXfs>
  <cellStyles count="6">
    <cellStyle name="Normal" xfId="0" builtinId="0"/>
    <cellStyle name="Normal 2" xfId="2"/>
    <cellStyle name="Normal 2 2" xfId="1"/>
    <cellStyle name="Normal 3" xfId="3"/>
    <cellStyle name="Normal 4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2360;&#2306;&#2330;&#2367;&#2340;&#2325;&#2379;&#2359;%20&#2413;&#2414;-&#2415;%20&#2352;&#2366;&#2332;&#2360;&#2381;&#2357;%20&#2352;%20&#2326;&#2352;&#2381;&#2330;&#2325;&#2379;%20&#2350;&#2366;&#2360;&#2367;&#2325;%20&#2346;&#2381;&#2352;&#2340;&#2367;&#2357;&#2375;&#2342;&#234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"/>
      <sheetName val="खर्च"/>
      <sheetName val="कोष"/>
      <sheetName val="data9"/>
      <sheetName val="9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L29"/>
  <sheetViews>
    <sheetView tabSelected="1" view="pageBreakPreview" zoomScale="90" zoomScaleSheetLayoutView="90" workbookViewId="0">
      <selection activeCell="G28" sqref="G28"/>
    </sheetView>
  </sheetViews>
  <sheetFormatPr defaultColWidth="9.140625" defaultRowHeight="19.5"/>
  <cols>
    <col min="1" max="1" width="6.140625" style="23" bestFit="1" customWidth="1"/>
    <col min="2" max="2" width="11.28515625" style="23" customWidth="1"/>
    <col min="3" max="3" width="29" style="10" customWidth="1"/>
    <col min="4" max="4" width="22.7109375" style="3" customWidth="1"/>
    <col min="5" max="5" width="20.7109375" style="3" customWidth="1"/>
    <col min="6" max="6" width="8.140625" style="3" customWidth="1"/>
    <col min="7" max="7" width="22.85546875" style="3" bestFit="1" customWidth="1"/>
    <col min="8" max="8" width="21.42578125" style="3" bestFit="1" customWidth="1"/>
    <col min="9" max="9" width="8.5703125" style="3" customWidth="1"/>
    <col min="10" max="10" width="22.85546875" style="3" bestFit="1" customWidth="1"/>
    <col min="11" max="11" width="20.7109375" style="3" customWidth="1"/>
    <col min="12" max="12" width="9" style="3" customWidth="1"/>
    <col min="13" max="16384" width="9.140625" style="3"/>
  </cols>
  <sheetData>
    <row r="1" spans="1:1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 ht="19.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3.2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9.5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9.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0" customFormat="1" ht="30" customHeight="1">
      <c r="A7" s="7" t="s">
        <v>6</v>
      </c>
      <c r="B7" s="8" t="s">
        <v>7</v>
      </c>
      <c r="C7" s="7" t="s">
        <v>8</v>
      </c>
      <c r="D7" s="9" t="s">
        <v>9</v>
      </c>
      <c r="E7" s="9"/>
      <c r="F7" s="9"/>
      <c r="G7" s="9" t="s">
        <v>10</v>
      </c>
      <c r="H7" s="9"/>
      <c r="I7" s="9"/>
      <c r="J7" s="9" t="s">
        <v>11</v>
      </c>
      <c r="K7" s="9"/>
      <c r="L7" s="9"/>
    </row>
    <row r="8" spans="1:12" s="10" customFormat="1">
      <c r="A8" s="7"/>
      <c r="B8" s="8"/>
      <c r="C8" s="7"/>
      <c r="D8" s="11" t="s">
        <v>12</v>
      </c>
      <c r="E8" s="12" t="s">
        <v>13</v>
      </c>
      <c r="F8" s="12" t="s">
        <v>14</v>
      </c>
      <c r="G8" s="11" t="s">
        <v>12</v>
      </c>
      <c r="H8" s="12" t="s">
        <v>13</v>
      </c>
      <c r="I8" s="12" t="s">
        <v>14</v>
      </c>
      <c r="J8" s="11" t="s">
        <v>12</v>
      </c>
      <c r="K8" s="12" t="s">
        <v>13</v>
      </c>
      <c r="L8" s="13" t="s">
        <v>14</v>
      </c>
    </row>
    <row r="9" spans="1:12" s="10" customFormat="1" ht="30.75" customHeight="1">
      <c r="A9" s="14">
        <v>1</v>
      </c>
      <c r="B9" s="15">
        <v>202</v>
      </c>
      <c r="C9" s="16" t="s">
        <v>15</v>
      </c>
      <c r="D9" s="17">
        <v>195114000</v>
      </c>
      <c r="E9" s="17">
        <v>63578290.549999997</v>
      </c>
      <c r="F9" s="17">
        <f>E9/D9*100</f>
        <v>32.585201753846462</v>
      </c>
      <c r="G9" s="17">
        <v>64961000</v>
      </c>
      <c r="H9" s="17">
        <v>86500</v>
      </c>
      <c r="I9" s="18">
        <f t="shared" ref="I9:I29" si="0">H9/G9*100</f>
        <v>0.13315681716722341</v>
      </c>
      <c r="J9" s="18">
        <f>D9+G9</f>
        <v>260075000</v>
      </c>
      <c r="K9" s="18">
        <f>H9+E9</f>
        <v>63664790.549999997</v>
      </c>
      <c r="L9" s="18">
        <f>K9/J9*100</f>
        <v>24.479396539459771</v>
      </c>
    </row>
    <row r="10" spans="1:12" s="10" customFormat="1" ht="30.75" customHeight="1">
      <c r="A10" s="14">
        <v>2</v>
      </c>
      <c r="B10" s="15">
        <v>210</v>
      </c>
      <c r="C10" s="16" t="s">
        <v>16</v>
      </c>
      <c r="D10" s="17">
        <v>53277000</v>
      </c>
      <c r="E10" s="17">
        <v>28848308</v>
      </c>
      <c r="F10" s="17">
        <f t="shared" ref="F10:F29" si="1">E10/D10*100</f>
        <v>54.147771083206642</v>
      </c>
      <c r="G10" s="17">
        <v>1250000</v>
      </c>
      <c r="H10" s="17">
        <v>741296</v>
      </c>
      <c r="I10" s="18">
        <f t="shared" si="0"/>
        <v>59.30368</v>
      </c>
      <c r="J10" s="18">
        <f t="shared" ref="J10:J29" si="2">D10+G10</f>
        <v>54527000</v>
      </c>
      <c r="K10" s="18">
        <f t="shared" ref="K10:K29" si="3">H10+E10</f>
        <v>29589604</v>
      </c>
      <c r="L10" s="18">
        <f t="shared" ref="L10:L29" si="4">K10/J10*100</f>
        <v>54.265967318942913</v>
      </c>
    </row>
    <row r="11" spans="1:12" s="10" customFormat="1" ht="30.75" customHeight="1">
      <c r="A11" s="14">
        <v>3</v>
      </c>
      <c r="B11" s="15">
        <v>216</v>
      </c>
      <c r="C11" s="16" t="s">
        <v>17</v>
      </c>
      <c r="D11" s="17">
        <v>11440000</v>
      </c>
      <c r="E11" s="17">
        <v>4331164.9800000004</v>
      </c>
      <c r="F11" s="17">
        <f t="shared" si="1"/>
        <v>37.859833741258747</v>
      </c>
      <c r="G11" s="17">
        <v>300000</v>
      </c>
      <c r="H11" s="17">
        <v>0</v>
      </c>
      <c r="I11" s="18">
        <f t="shared" si="0"/>
        <v>0</v>
      </c>
      <c r="J11" s="18">
        <f t="shared" si="2"/>
        <v>11740000</v>
      </c>
      <c r="K11" s="18">
        <f t="shared" si="3"/>
        <v>4331164.9800000004</v>
      </c>
      <c r="L11" s="18">
        <f t="shared" si="4"/>
        <v>36.892376320272575</v>
      </c>
    </row>
    <row r="12" spans="1:12" s="10" customFormat="1" ht="39.75" customHeight="1">
      <c r="A12" s="14">
        <v>4</v>
      </c>
      <c r="B12" s="15">
        <v>301</v>
      </c>
      <c r="C12" s="16" t="s">
        <v>18</v>
      </c>
      <c r="D12" s="17">
        <v>531383000</v>
      </c>
      <c r="E12" s="17">
        <v>95891994.439999998</v>
      </c>
      <c r="F12" s="17">
        <f t="shared" si="1"/>
        <v>18.045739972863263</v>
      </c>
      <c r="G12" s="17">
        <v>22800000</v>
      </c>
      <c r="H12" s="17">
        <v>3595042</v>
      </c>
      <c r="I12" s="18">
        <f t="shared" si="0"/>
        <v>15.767728070175439</v>
      </c>
      <c r="J12" s="18">
        <f t="shared" si="2"/>
        <v>554183000</v>
      </c>
      <c r="K12" s="18">
        <f t="shared" si="3"/>
        <v>99487036.439999998</v>
      </c>
      <c r="L12" s="18">
        <f t="shared" si="4"/>
        <v>17.952018816889005</v>
      </c>
    </row>
    <row r="13" spans="1:12" s="10" customFormat="1" ht="30.75" customHeight="1">
      <c r="A13" s="14">
        <v>5</v>
      </c>
      <c r="B13" s="15">
        <v>305</v>
      </c>
      <c r="C13" s="16" t="s">
        <v>19</v>
      </c>
      <c r="D13" s="17">
        <v>291818000</v>
      </c>
      <c r="E13" s="17">
        <v>30658361.82</v>
      </c>
      <c r="F13" s="17">
        <f t="shared" si="1"/>
        <v>10.505987231767746</v>
      </c>
      <c r="G13" s="17">
        <v>21520000</v>
      </c>
      <c r="H13" s="17">
        <v>1414620.6</v>
      </c>
      <c r="I13" s="18">
        <f t="shared" si="0"/>
        <v>6.5735157992565059</v>
      </c>
      <c r="J13" s="18">
        <f t="shared" si="2"/>
        <v>313338000</v>
      </c>
      <c r="K13" s="18">
        <f t="shared" si="3"/>
        <v>32072982.420000002</v>
      </c>
      <c r="L13" s="18">
        <f t="shared" si="4"/>
        <v>10.235905769488539</v>
      </c>
    </row>
    <row r="14" spans="1:12" s="10" customFormat="1" ht="30.75" customHeight="1">
      <c r="A14" s="14">
        <v>6</v>
      </c>
      <c r="B14" s="15">
        <v>307</v>
      </c>
      <c r="C14" s="16" t="s">
        <v>20</v>
      </c>
      <c r="D14" s="17">
        <v>327681000</v>
      </c>
      <c r="E14" s="17">
        <v>196501941.94999999</v>
      </c>
      <c r="F14" s="17">
        <f t="shared" si="1"/>
        <v>59.967450645597388</v>
      </c>
      <c r="G14" s="17">
        <v>92500000</v>
      </c>
      <c r="H14" s="17">
        <v>6857776</v>
      </c>
      <c r="I14" s="18">
        <f t="shared" si="0"/>
        <v>7.4138118918918918</v>
      </c>
      <c r="J14" s="18">
        <f t="shared" si="2"/>
        <v>420181000</v>
      </c>
      <c r="K14" s="18">
        <f t="shared" si="3"/>
        <v>203359717.94999999</v>
      </c>
      <c r="L14" s="18">
        <f t="shared" si="4"/>
        <v>48.398123177868584</v>
      </c>
    </row>
    <row r="15" spans="1:12" s="10" customFormat="1" ht="30.75" customHeight="1">
      <c r="A15" s="14">
        <v>7</v>
      </c>
      <c r="B15" s="15">
        <v>308</v>
      </c>
      <c r="C15" s="16" t="s">
        <v>21</v>
      </c>
      <c r="D15" s="17">
        <v>234374000</v>
      </c>
      <c r="E15" s="17">
        <v>39554714.289999999</v>
      </c>
      <c r="F15" s="17">
        <f t="shared" si="1"/>
        <v>16.87675010453378</v>
      </c>
      <c r="G15" s="17">
        <v>3394400000</v>
      </c>
      <c r="H15" s="17">
        <v>254279203.30000001</v>
      </c>
      <c r="I15" s="18">
        <f t="shared" si="0"/>
        <v>7.491138442729202</v>
      </c>
      <c r="J15" s="18">
        <f t="shared" si="2"/>
        <v>3628774000</v>
      </c>
      <c r="K15" s="18">
        <f t="shared" si="3"/>
        <v>293833917.59000003</v>
      </c>
      <c r="L15" s="18">
        <f t="shared" si="4"/>
        <v>8.097333082468074</v>
      </c>
    </row>
    <row r="16" spans="1:12" s="10" customFormat="1" ht="39" customHeight="1">
      <c r="A16" s="14">
        <v>8</v>
      </c>
      <c r="B16" s="15">
        <v>311</v>
      </c>
      <c r="C16" s="16" t="s">
        <v>22</v>
      </c>
      <c r="D16" s="17">
        <v>268197000</v>
      </c>
      <c r="E16" s="17">
        <v>2647501.44</v>
      </c>
      <c r="F16" s="17">
        <f t="shared" si="1"/>
        <v>0.98714804416156787</v>
      </c>
      <c r="G16" s="17">
        <v>342910000</v>
      </c>
      <c r="H16" s="17">
        <v>0</v>
      </c>
      <c r="I16" s="18">
        <f t="shared" si="0"/>
        <v>0</v>
      </c>
      <c r="J16" s="18">
        <f t="shared" si="2"/>
        <v>611107000</v>
      </c>
      <c r="K16" s="18">
        <f t="shared" si="3"/>
        <v>2647501.44</v>
      </c>
      <c r="L16" s="18">
        <f t="shared" si="4"/>
        <v>0.43323042282284441</v>
      </c>
    </row>
    <row r="17" spans="1:12" s="10" customFormat="1" ht="38.25" customHeight="1">
      <c r="A17" s="14">
        <v>9</v>
      </c>
      <c r="B17" s="15">
        <v>312</v>
      </c>
      <c r="C17" s="16" t="s">
        <v>23</v>
      </c>
      <c r="D17" s="17">
        <v>3159014000</v>
      </c>
      <c r="E17" s="17">
        <v>234706151.75999999</v>
      </c>
      <c r="F17" s="17">
        <f t="shared" si="1"/>
        <v>7.4297281290934452</v>
      </c>
      <c r="G17" s="17">
        <v>244071000</v>
      </c>
      <c r="H17" s="17">
        <v>19926517.600000001</v>
      </c>
      <c r="I17" s="18">
        <f t="shared" si="0"/>
        <v>8.1642299167045653</v>
      </c>
      <c r="J17" s="18">
        <f t="shared" si="2"/>
        <v>3403085000</v>
      </c>
      <c r="K17" s="18">
        <f t="shared" si="3"/>
        <v>254632669.35999998</v>
      </c>
      <c r="L17" s="18">
        <f t="shared" si="4"/>
        <v>7.4824069736724175</v>
      </c>
    </row>
    <row r="18" spans="1:12" s="10" customFormat="1" ht="35.25" customHeight="1">
      <c r="A18" s="14">
        <v>10</v>
      </c>
      <c r="B18" s="15">
        <v>314</v>
      </c>
      <c r="C18" s="16" t="s">
        <v>24</v>
      </c>
      <c r="D18" s="17">
        <v>267758000</v>
      </c>
      <c r="E18" s="17">
        <v>62391894.960000001</v>
      </c>
      <c r="F18" s="17">
        <f t="shared" si="1"/>
        <v>23.301598816842073</v>
      </c>
      <c r="G18" s="17">
        <v>404750000</v>
      </c>
      <c r="H18" s="17">
        <v>58933611.280000001</v>
      </c>
      <c r="I18" s="18">
        <f t="shared" si="0"/>
        <v>14.560496919085855</v>
      </c>
      <c r="J18" s="18">
        <f t="shared" si="2"/>
        <v>672508000</v>
      </c>
      <c r="K18" s="18">
        <f t="shared" si="3"/>
        <v>121325506.24000001</v>
      </c>
      <c r="L18" s="18">
        <f t="shared" si="4"/>
        <v>18.04075285944554</v>
      </c>
    </row>
    <row r="19" spans="1:12" s="10" customFormat="1" ht="30.75" customHeight="1">
      <c r="A19" s="14">
        <v>11</v>
      </c>
      <c r="B19" s="15">
        <v>329</v>
      </c>
      <c r="C19" s="16" t="s">
        <v>25</v>
      </c>
      <c r="D19" s="17">
        <v>860801000</v>
      </c>
      <c r="E19" s="17">
        <v>152213219.00999999</v>
      </c>
      <c r="F19" s="17">
        <f t="shared" si="1"/>
        <v>17.682741889240368</v>
      </c>
      <c r="G19" s="17">
        <v>1006743000</v>
      </c>
      <c r="H19" s="17">
        <v>131125540.78</v>
      </c>
      <c r="I19" s="18">
        <f t="shared" si="0"/>
        <v>13.024728334838187</v>
      </c>
      <c r="J19" s="18">
        <f t="shared" si="2"/>
        <v>1867544000</v>
      </c>
      <c r="K19" s="18">
        <f t="shared" si="3"/>
        <v>283338759.78999996</v>
      </c>
      <c r="L19" s="18">
        <f t="shared" si="4"/>
        <v>15.171731417840755</v>
      </c>
    </row>
    <row r="20" spans="1:12" s="10" customFormat="1" ht="30.75" customHeight="1">
      <c r="A20" s="14">
        <v>12</v>
      </c>
      <c r="B20" s="14" t="s">
        <v>26</v>
      </c>
      <c r="C20" s="16" t="s">
        <v>27</v>
      </c>
      <c r="D20" s="17">
        <v>170382000</v>
      </c>
      <c r="E20" s="17">
        <v>99629008.200000003</v>
      </c>
      <c r="F20" s="17">
        <f t="shared" si="1"/>
        <v>58.47390463781386</v>
      </c>
      <c r="G20" s="17">
        <v>8927400000</v>
      </c>
      <c r="H20" s="17">
        <v>1294706894.8900001</v>
      </c>
      <c r="I20" s="18">
        <f t="shared" si="0"/>
        <v>14.502619966507607</v>
      </c>
      <c r="J20" s="18">
        <f t="shared" si="2"/>
        <v>9097782000</v>
      </c>
      <c r="K20" s="18">
        <f t="shared" si="3"/>
        <v>1394335903.0900002</v>
      </c>
      <c r="L20" s="18">
        <f t="shared" si="4"/>
        <v>15.326108089751989</v>
      </c>
    </row>
    <row r="21" spans="1:12" s="10" customFormat="1" ht="30.75" customHeight="1">
      <c r="A21" s="14">
        <v>13</v>
      </c>
      <c r="B21" s="15">
        <v>347</v>
      </c>
      <c r="C21" s="16" t="s">
        <v>28</v>
      </c>
      <c r="D21" s="17">
        <v>322985000</v>
      </c>
      <c r="E21" s="17">
        <v>67588392.450000003</v>
      </c>
      <c r="F21" s="17">
        <f t="shared" si="1"/>
        <v>20.926170704521883</v>
      </c>
      <c r="G21" s="17">
        <v>5644386000</v>
      </c>
      <c r="H21" s="17">
        <v>509758864.85000002</v>
      </c>
      <c r="I21" s="18">
        <f t="shared" si="0"/>
        <v>9.0312545040328569</v>
      </c>
      <c r="J21" s="18">
        <f t="shared" si="2"/>
        <v>5967371000</v>
      </c>
      <c r="K21" s="18">
        <f t="shared" si="3"/>
        <v>577347257.30000007</v>
      </c>
      <c r="L21" s="18">
        <f t="shared" si="4"/>
        <v>9.6750689256625755</v>
      </c>
    </row>
    <row r="22" spans="1:12" s="10" customFormat="1" ht="30.75" customHeight="1">
      <c r="A22" s="14">
        <v>14</v>
      </c>
      <c r="B22" s="15">
        <v>350</v>
      </c>
      <c r="C22" s="16" t="s">
        <v>29</v>
      </c>
      <c r="D22" s="17">
        <v>1933229000</v>
      </c>
      <c r="E22" s="17">
        <v>266995110.19</v>
      </c>
      <c r="F22" s="17">
        <f t="shared" si="1"/>
        <v>13.810837215353173</v>
      </c>
      <c r="G22" s="17">
        <v>814830000</v>
      </c>
      <c r="H22" s="17">
        <v>99767924.150000006</v>
      </c>
      <c r="I22" s="18">
        <f t="shared" si="0"/>
        <v>12.244017052636746</v>
      </c>
      <c r="J22" s="18">
        <f t="shared" si="2"/>
        <v>2748059000</v>
      </c>
      <c r="K22" s="18">
        <f t="shared" si="3"/>
        <v>366763034.34000003</v>
      </c>
      <c r="L22" s="18">
        <f t="shared" si="4"/>
        <v>13.346257643667769</v>
      </c>
    </row>
    <row r="23" spans="1:12" s="10" customFormat="1" ht="30.75" customHeight="1">
      <c r="A23" s="14">
        <v>15</v>
      </c>
      <c r="B23" s="15">
        <v>370</v>
      </c>
      <c r="C23" s="16" t="s">
        <v>30</v>
      </c>
      <c r="D23" s="17">
        <v>2989101000</v>
      </c>
      <c r="E23" s="17">
        <v>739511258.79999995</v>
      </c>
      <c r="F23" s="17">
        <f t="shared" si="1"/>
        <v>24.740256645727261</v>
      </c>
      <c r="G23" s="17">
        <v>1109328000</v>
      </c>
      <c r="H23" s="17">
        <v>462853260.56999999</v>
      </c>
      <c r="I23" s="18">
        <f t="shared" si="0"/>
        <v>41.723751728073211</v>
      </c>
      <c r="J23" s="18">
        <f t="shared" si="2"/>
        <v>4098429000</v>
      </c>
      <c r="K23" s="18">
        <f t="shared" si="3"/>
        <v>1202364519.3699999</v>
      </c>
      <c r="L23" s="18">
        <f t="shared" si="4"/>
        <v>29.337205045396658</v>
      </c>
    </row>
    <row r="24" spans="1:12" s="10" customFormat="1" ht="36.75" customHeight="1">
      <c r="A24" s="14">
        <v>16</v>
      </c>
      <c r="B24" s="15">
        <v>371</v>
      </c>
      <c r="C24" s="16" t="s">
        <v>31</v>
      </c>
      <c r="D24" s="17">
        <v>230862000</v>
      </c>
      <c r="E24" s="17">
        <v>28935776.109999999</v>
      </c>
      <c r="F24" s="17">
        <f t="shared" si="1"/>
        <v>12.533797727646819</v>
      </c>
      <c r="G24" s="17">
        <v>109850000</v>
      </c>
      <c r="H24" s="17">
        <v>5141218.54</v>
      </c>
      <c r="I24" s="18">
        <f t="shared" si="0"/>
        <v>4.680217150659991</v>
      </c>
      <c r="J24" s="18">
        <f t="shared" si="2"/>
        <v>340712000</v>
      </c>
      <c r="K24" s="18">
        <f t="shared" si="3"/>
        <v>34076994.649999999</v>
      </c>
      <c r="L24" s="18">
        <f t="shared" si="4"/>
        <v>10.001700747258681</v>
      </c>
    </row>
    <row r="25" spans="1:12" s="10" customFormat="1" ht="30.75" customHeight="1">
      <c r="A25" s="14">
        <v>17</v>
      </c>
      <c r="B25" s="15">
        <v>391</v>
      </c>
      <c r="C25" s="16" t="s">
        <v>32</v>
      </c>
      <c r="D25" s="19">
        <v>25088000</v>
      </c>
      <c r="E25" s="19">
        <v>4204326</v>
      </c>
      <c r="F25" s="17">
        <f t="shared" si="1"/>
        <v>16.758314732142857</v>
      </c>
      <c r="G25" s="19">
        <v>13600000</v>
      </c>
      <c r="H25" s="19">
        <v>150000</v>
      </c>
      <c r="I25" s="18">
        <f t="shared" si="0"/>
        <v>1.1029411764705883</v>
      </c>
      <c r="J25" s="18">
        <f t="shared" si="2"/>
        <v>38688000</v>
      </c>
      <c r="K25" s="18">
        <f t="shared" si="3"/>
        <v>4354326</v>
      </c>
      <c r="L25" s="18">
        <f t="shared" si="4"/>
        <v>11.254978287841192</v>
      </c>
    </row>
    <row r="26" spans="1:12" ht="30.75" customHeight="1">
      <c r="A26" s="14">
        <v>18</v>
      </c>
      <c r="B26" s="15">
        <v>602</v>
      </c>
      <c r="C26" s="16" t="s">
        <v>33</v>
      </c>
      <c r="D26" s="20">
        <v>1773206000</v>
      </c>
      <c r="E26" s="20">
        <v>0</v>
      </c>
      <c r="F26" s="17">
        <f t="shared" si="1"/>
        <v>0</v>
      </c>
      <c r="G26" s="20">
        <v>255995000</v>
      </c>
      <c r="H26" s="20">
        <v>0</v>
      </c>
      <c r="I26" s="18">
        <f t="shared" si="0"/>
        <v>0</v>
      </c>
      <c r="J26" s="18">
        <f t="shared" si="2"/>
        <v>2029201000</v>
      </c>
      <c r="K26" s="18">
        <f t="shared" si="3"/>
        <v>0</v>
      </c>
      <c r="L26" s="18">
        <f t="shared" si="4"/>
        <v>0</v>
      </c>
    </row>
    <row r="27" spans="1:12" ht="30.75" customHeight="1">
      <c r="A27" s="14"/>
      <c r="B27" s="15"/>
      <c r="C27" s="16" t="s">
        <v>11</v>
      </c>
      <c r="D27" s="21">
        <f>SUM(D9:D26)</f>
        <v>13645710000</v>
      </c>
      <c r="E27" s="21">
        <f>SUM(E9:E26)</f>
        <v>2118187414.95</v>
      </c>
      <c r="F27" s="17">
        <f t="shared" si="1"/>
        <v>15.522735093666801</v>
      </c>
      <c r="G27" s="21">
        <f t="shared" ref="G27:H27" si="5">SUM(G9:G26)</f>
        <v>22471594000</v>
      </c>
      <c r="H27" s="21">
        <f t="shared" si="5"/>
        <v>2849338270.5600004</v>
      </c>
      <c r="I27" s="18">
        <f t="shared" si="0"/>
        <v>12.679733669805534</v>
      </c>
      <c r="J27" s="18">
        <f t="shared" si="2"/>
        <v>36117304000</v>
      </c>
      <c r="K27" s="18">
        <f t="shared" si="3"/>
        <v>4967525685.5100002</v>
      </c>
      <c r="L27" s="18">
        <f t="shared" si="4"/>
        <v>13.753866250675854</v>
      </c>
    </row>
    <row r="28" spans="1:12" ht="30.75" customHeight="1">
      <c r="A28" s="14">
        <v>19</v>
      </c>
      <c r="B28" s="15">
        <v>801</v>
      </c>
      <c r="C28" s="16" t="s">
        <v>34</v>
      </c>
      <c r="D28" s="21">
        <v>4842396000</v>
      </c>
      <c r="E28" s="21">
        <v>1363607500</v>
      </c>
      <c r="F28" s="17">
        <f t="shared" si="1"/>
        <v>28.159768428686956</v>
      </c>
      <c r="G28" s="20">
        <v>0</v>
      </c>
      <c r="H28" s="20">
        <v>0</v>
      </c>
      <c r="I28" s="18"/>
      <c r="J28" s="18">
        <f t="shared" si="2"/>
        <v>4842396000</v>
      </c>
      <c r="K28" s="18">
        <f t="shared" si="3"/>
        <v>1363607500</v>
      </c>
      <c r="L28" s="18">
        <f t="shared" si="4"/>
        <v>28.159768428686956</v>
      </c>
    </row>
    <row r="29" spans="1:12" ht="24.75" customHeight="1">
      <c r="A29" s="14"/>
      <c r="B29" s="14"/>
      <c r="C29" s="14" t="s">
        <v>35</v>
      </c>
      <c r="D29" s="22">
        <f>D28+D27</f>
        <v>18488106000</v>
      </c>
      <c r="E29" s="22">
        <f>E28+E27</f>
        <v>3481794914.9499998</v>
      </c>
      <c r="F29" s="17">
        <f t="shared" si="1"/>
        <v>18.832620902054543</v>
      </c>
      <c r="G29" s="22">
        <f>G28+G27</f>
        <v>22471594000</v>
      </c>
      <c r="H29" s="22">
        <f>H28+H27</f>
        <v>2849338270.5600004</v>
      </c>
      <c r="I29" s="18">
        <f t="shared" si="0"/>
        <v>12.679733669805534</v>
      </c>
      <c r="J29" s="18">
        <f t="shared" si="2"/>
        <v>40959700000</v>
      </c>
      <c r="K29" s="18">
        <f t="shared" si="3"/>
        <v>6331133185.5100002</v>
      </c>
      <c r="L29" s="18">
        <f t="shared" si="4"/>
        <v>15.456981338999064</v>
      </c>
    </row>
  </sheetData>
  <sheetProtection selectLockedCells="1"/>
  <mergeCells count="12">
    <mergeCell ref="A7:A8"/>
    <mergeCell ref="B7:B8"/>
    <mergeCell ref="C7:C8"/>
    <mergeCell ref="D7:F7"/>
    <mergeCell ref="G7:I7"/>
    <mergeCell ref="J7:L7"/>
    <mergeCell ref="A1:L1"/>
    <mergeCell ref="A2:L2"/>
    <mergeCell ref="A3:L3"/>
    <mergeCell ref="A4:L4"/>
    <mergeCell ref="A5:L5"/>
    <mergeCell ref="A6:L6"/>
  </mergeCells>
  <printOptions horizontalCentered="1"/>
  <pageMargins left="0.44" right="0.38" top="0.35" bottom="0.75" header="0.2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2022-01-18T07:15:06Z</dcterms:modified>
</cp:coreProperties>
</file>