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खर्च" sheetId="1" r:id="rId1"/>
  </sheets>
  <externalReferences>
    <externalReference r:id="rId2"/>
  </externalReferences>
  <definedNames>
    <definedName name="_xlnm._FilterDatabase" localSheetId="0" hidden="1">खर्च!$A$1:$M$24</definedName>
    <definedName name="Database" localSheetId="0">#REF!</definedName>
    <definedName name="JR_PAGE_ANCHOR_0_1">#REF!</definedName>
    <definedName name="_xlnm.Print_Area" localSheetId="0">खर्च!$A$1:$L$24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<sst xmlns="http://schemas.openxmlformats.org/spreadsheetml/2006/main" count="37" uniqueCount="30">
  <si>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</si>
  <si>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</si>
  <si>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</si>
  <si>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लुम्बिनी प्रदेश</t>
  </si>
  <si>
    <t>आ.व.२०80/८1 को बैशाख मसान्तसम्मको मन्त्रालयगत खर्चको विवरण(सुरु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</si>
  <si>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</si>
  <si>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</si>
  <si>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</si>
  <si>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</si>
  <si>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</si>
  <si>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</si>
  <si>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</si>
  <si>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</si>
  <si>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</si>
  <si>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 xml:space="preserve"> 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</si>
  <si>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</si>
  <si>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</si>
  <si>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अर्थ मन्त्रालय</t>
  </si>
  <si>
    <t>उद्योग, पर्यटन तथा यातायात व्यवस्था मन्त्रालय</t>
  </si>
  <si>
    <t>कृषि तथा भूमि व्यवस्था मन्त्रालय</t>
  </si>
  <si>
    <t>गृह मन्त्रालय</t>
  </si>
  <si>
    <t>वन तथा वातावरण मन्त्रालय</t>
  </si>
  <si>
    <t xml:space="preserve"> भौतिक पूर्वाधार विकास मन्त्रालय</t>
  </si>
  <si>
    <t>खानेपानी, ग्रामिण तथा सहरी विकास मन्त्रालय</t>
  </si>
  <si>
    <t xml:space="preserve"> सामाजिक विकास मन्त्रालय</t>
  </si>
  <si>
    <t xml:space="preserve"> स्वास्थ्य मन्त्रालय</t>
  </si>
  <si>
    <t>प्रदेश योजना आयोग</t>
  </si>
  <si>
    <t>अर्थ - विविध</t>
  </si>
  <si>
    <t>स्थानीय तह वित्त हस्तान्तरण</t>
  </si>
  <si>
    <t>कूल जम्मा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</si>
</sst>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#"/>
  </numFmts>
  <fonts count="27">
    <font>
      <sz val="11"/>
      <color theme="1"/>
      <name val="Calibri"/>
      <charset val="134"/>
      <scheme val="minor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theme="1"/>
      <name val="Calibri"/>
      <charset val="134"/>
    </font>
    <font>
      <sz val="9"/>
      <color rgb="FF000000"/>
      <name val="Kalimat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8C8C8C"/>
      </top>
      <bottom style="thin">
        <color rgb="FF8C8C8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49" applyFont="1" applyAlignment="1" applyProtection="1">
      <alignment vertical="center" wrapText="1"/>
      <protection locked="0"/>
    </xf>
    <xf numFmtId="0" fontId="1" fillId="0" borderId="0" xfId="49" applyFont="1" applyAlignment="1" applyProtection="1">
      <alignment horizontal="center" wrapText="1"/>
      <protection locked="0"/>
    </xf>
    <xf numFmtId="0" fontId="1" fillId="0" borderId="0" xfId="49" applyFont="1" applyAlignment="1" applyProtection="1">
      <alignment wrapText="1"/>
      <protection locked="0"/>
    </xf>
    <xf numFmtId="0" fontId="2" fillId="0" borderId="0" xfId="49" applyFont="1" applyAlignment="1" applyProtection="1">
      <alignment horizontal="center" wrapText="1"/>
      <protection locked="0"/>
    </xf>
    <xf numFmtId="0" fontId="3" fillId="0" borderId="0" xfId="49" applyFont="1" applyAlignment="1" applyProtection="1">
      <alignment horizontal="center" wrapText="1"/>
      <protection locked="0"/>
    </xf>
    <xf numFmtId="0" fontId="4" fillId="0" borderId="0" xfId="49" applyFont="1" applyAlignment="1" applyProtection="1">
      <alignment horizontal="center" wrapText="1"/>
      <protection locked="0"/>
    </xf>
    <xf numFmtId="0" fontId="3" fillId="0" borderId="0" xfId="49" applyFont="1" applyBorder="1" applyAlignment="1" applyProtection="1">
      <alignment horizontal="center" wrapText="1"/>
      <protection locked="0"/>
    </xf>
    <xf numFmtId="0" fontId="2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 applyProtection="1">
      <alignment horizontal="left" wrapText="1"/>
      <protection locked="0"/>
    </xf>
    <xf numFmtId="0" fontId="1" fillId="0" borderId="1" xfId="49" applyNumberFormat="1" applyFont="1" applyBorder="1" applyAlignment="1" applyProtection="1">
      <alignment horizontal="left" wrapText="1"/>
      <protection locked="0"/>
    </xf>
    <xf numFmtId="0" fontId="6" fillId="0" borderId="1" xfId="0" applyNumberFormat="1" applyFont="1" applyFill="1" applyBorder="1" applyAlignment="1" applyProtection="1">
      <alignment horizontal="left" wrapText="1"/>
    </xf>
    <xf numFmtId="4" fontId="1" fillId="0" borderId="1" xfId="49" applyNumberFormat="1" applyFont="1" applyFill="1" applyBorder="1" applyAlignment="1" applyProtection="1">
      <alignment horizontal="right" vertical="center" wrapText="1"/>
      <protection locked="0"/>
    </xf>
    <xf numFmtId="178" fontId="7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49" applyNumberFormat="1" applyFont="1" applyFill="1" applyBorder="1" applyAlignment="1" applyProtection="1">
      <alignment horizontal="right" vertical="center" wrapText="1"/>
    </xf>
    <xf numFmtId="4" fontId="1" fillId="0" borderId="1" xfId="49" applyNumberFormat="1" applyFont="1" applyBorder="1" applyAlignment="1" applyProtection="1">
      <alignment horizontal="right" vertical="center" wrapText="1"/>
      <protection locked="0"/>
    </xf>
    <xf numFmtId="4" fontId="1" fillId="0" borderId="1" xfId="49" applyNumberFormat="1" applyFont="1" applyBorder="1" applyAlignment="1" applyProtection="1">
      <alignment horizontal="right" wrapText="1"/>
      <protection locked="0"/>
    </xf>
    <xf numFmtId="0" fontId="1" fillId="0" borderId="1" xfId="49" applyFont="1" applyBorder="1" applyAlignment="1" applyProtection="1">
      <alignment horizontal="right" wrapText="1"/>
      <protection locked="0"/>
    </xf>
    <xf numFmtId="4" fontId="1" fillId="0" borderId="1" xfId="49" applyNumberFormat="1" applyFont="1" applyBorder="1" applyAlignment="1" applyProtection="1">
      <alignment horizontal="right" vertical="center" wrapText="1"/>
    </xf>
    <xf numFmtId="0" fontId="2" fillId="0" borderId="1" xfId="49" applyFont="1" applyBorder="1" applyAlignment="1" applyProtection="1">
      <alignment vertical="center" wrapText="1"/>
      <protection locked="0"/>
    </xf>
    <xf numFmtId="2" fontId="1" fillId="0" borderId="0" xfId="49" applyNumberFormat="1" applyFont="1" applyAlignment="1" applyProtection="1">
      <alignment vertical="center" wrapText="1"/>
      <protection locked="0"/>
    </xf>
    <xf numFmtId="4" fontId="1" fillId="0" borderId="0" xfId="49" applyNumberFormat="1" applyFont="1" applyAlignment="1" applyProtection="1">
      <alignment vertical="center" wrapText="1"/>
      <protection locked="0"/>
    </xf>
    <xf numFmtId="4" fontId="1" fillId="0" borderId="0" xfId="49" applyNumberFormat="1" applyFont="1" applyAlignment="1" applyProtection="1">
      <alignment wrapText="1"/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7;&#2367;&#2340;&#2381;&#2340;&#2368;&#2351;%20&#2357;&#2367;&#2357;&#2352;&#2339;\&#2414;&#2406;&#2414;&#2407;%20&#2325;&#2379;%20&#2357;&#2367;&#2340;&#2381;&#2340;&#2368;&#2351;%20&#2357;&#2367;&#2357;&#2352;&#2339;\&#2360;&#2306;&#2330;&#2367;&#2340;&#2325;&#2379;&#2359;%2081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data"/>
      <sheetName val="Report210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499984740745262"/>
    <pageSetUpPr fitToPage="1"/>
  </sheetPr>
  <dimension ref="A1:N25"/>
  <sheetViews>
    <sheetView tabSelected="1" view="pageBreakPreview" zoomScale="90" zoomScaleNormal="100" topLeftCell="A12" workbookViewId="0">
      <selection activeCell="H10" sqref="H10"/>
    </sheetView>
  </sheetViews>
  <sheetFormatPr defaultColWidth="9.14285714285714" defaultRowHeight="19.5"/>
  <cols>
    <col min="1" max="1" width="7.28571428571429" style="2" customWidth="1"/>
    <col min="2" max="2" width="7.57142857142857" style="2" customWidth="1"/>
    <col min="3" max="3" width="34.1428571428571" style="1" customWidth="1"/>
    <col min="4" max="4" width="22.7142857142857" style="3" customWidth="1"/>
    <col min="5" max="5" width="22.4285714285714" style="3" customWidth="1"/>
    <col min="6" max="6" width="13.4285714285714" style="3" customWidth="1"/>
    <col min="7" max="7" width="22" style="3" customWidth="1"/>
    <col min="8" max="8" width="22.4285714285714" style="3" customWidth="1"/>
    <col min="9" max="9" width="9.14285714285714" style="3" customWidth="1"/>
    <col min="10" max="10" width="22" style="3" customWidth="1"/>
    <col min="11" max="11" width="22.1428571428571" style="3" customWidth="1"/>
    <col min="12" max="12" width="9" style="3" customWidth="1"/>
    <col min="13" max="13" width="11" style="3" customWidth="1"/>
    <col min="14" max="14" width="16" style="3" customWidth="1"/>
    <col min="15" max="16384" width="9.14285714285714" style="3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3.2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3.2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3.25" spans="1:12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="1" customFormat="1" ht="30" customHeight="1" spans="1:12">
      <c r="A6" s="8" t="s">
        <v>5</v>
      </c>
      <c r="B6" s="9" t="s">
        <v>6</v>
      </c>
      <c r="C6" s="8" t="s">
        <v>7</v>
      </c>
      <c r="D6" s="10" t="s">
        <v>8</v>
      </c>
      <c r="E6" s="10"/>
      <c r="F6" s="10"/>
      <c r="G6" s="10" t="s">
        <v>9</v>
      </c>
      <c r="H6" s="10"/>
      <c r="I6" s="10"/>
      <c r="J6" s="10" t="s">
        <v>10</v>
      </c>
      <c r="K6" s="10"/>
      <c r="L6" s="10"/>
    </row>
    <row r="7" s="1" customFormat="1" spans="1:12">
      <c r="A7" s="8"/>
      <c r="B7" s="9"/>
      <c r="C7" s="8"/>
      <c r="D7" s="8" t="s">
        <v>11</v>
      </c>
      <c r="E7" s="10" t="s">
        <v>12</v>
      </c>
      <c r="F7" s="10" t="s">
        <v>13</v>
      </c>
      <c r="G7" s="8" t="s">
        <v>11</v>
      </c>
      <c r="H7" s="10" t="s">
        <v>12</v>
      </c>
      <c r="I7" s="10" t="s">
        <v>13</v>
      </c>
      <c r="J7" s="8" t="s">
        <v>11</v>
      </c>
      <c r="K7" s="10" t="s">
        <v>12</v>
      </c>
      <c r="L7" s="21" t="s">
        <v>13</v>
      </c>
    </row>
    <row r="8" s="1" customFormat="1" ht="30.75" customHeight="1" spans="1:14">
      <c r="A8" s="11">
        <v>1</v>
      </c>
      <c r="B8" s="12">
        <v>202</v>
      </c>
      <c r="C8" s="13" t="s">
        <v>14</v>
      </c>
      <c r="D8" s="14">
        <v>266588000</v>
      </c>
      <c r="E8" s="15">
        <v>130702625.46</v>
      </c>
      <c r="F8" s="16">
        <f t="shared" ref="F8:F24" si="0">E8/D8*100</f>
        <v>49.0279477920987</v>
      </c>
      <c r="G8" s="14">
        <v>72250000</v>
      </c>
      <c r="H8" s="15">
        <v>16297300</v>
      </c>
      <c r="I8" s="16">
        <f t="shared" ref="I8:I22" si="1">H8/G8*100</f>
        <v>22.5568166089965</v>
      </c>
      <c r="J8" s="16">
        <f t="shared" ref="J8:J24" si="2">D8+G8</f>
        <v>338838000</v>
      </c>
      <c r="K8" s="16">
        <f t="shared" ref="K8:K24" si="3">H8+E8</f>
        <v>146999925.46</v>
      </c>
      <c r="L8" s="16">
        <f t="shared" ref="L8:L24" si="4">K8/J8*100</f>
        <v>43.3835418282483</v>
      </c>
      <c r="M8" s="22"/>
      <c r="N8" s="23"/>
    </row>
    <row r="9" s="1" customFormat="1" ht="30.75" customHeight="1" spans="1:14">
      <c r="A9" s="11">
        <v>2</v>
      </c>
      <c r="B9" s="12">
        <v>210</v>
      </c>
      <c r="C9" s="13" t="s">
        <v>15</v>
      </c>
      <c r="D9" s="14">
        <v>89231000</v>
      </c>
      <c r="E9" s="15">
        <v>44958342.9</v>
      </c>
      <c r="F9" s="16">
        <f t="shared" si="0"/>
        <v>50.3842194977082</v>
      </c>
      <c r="G9" s="14">
        <v>10769000</v>
      </c>
      <c r="H9" s="15">
        <v>5876159</v>
      </c>
      <c r="I9" s="16">
        <f t="shared" si="1"/>
        <v>54.5655028322035</v>
      </c>
      <c r="J9" s="16">
        <f t="shared" si="2"/>
        <v>100000000</v>
      </c>
      <c r="K9" s="16">
        <f t="shared" si="3"/>
        <v>50834501.9</v>
      </c>
      <c r="L9" s="16">
        <f t="shared" si="4"/>
        <v>50.8345019</v>
      </c>
      <c r="M9" s="22"/>
      <c r="N9" s="23"/>
    </row>
    <row r="10" s="1" customFormat="1" ht="30.75" customHeight="1" spans="1:14">
      <c r="A10" s="11">
        <v>3</v>
      </c>
      <c r="B10" s="12">
        <v>301</v>
      </c>
      <c r="C10" s="13" t="s">
        <v>16</v>
      </c>
      <c r="D10" s="14">
        <v>1537572000</v>
      </c>
      <c r="E10" s="15">
        <v>134418953.32</v>
      </c>
      <c r="F10" s="16">
        <f t="shared" si="0"/>
        <v>8.74228675600232</v>
      </c>
      <c r="G10" s="14">
        <v>60200000</v>
      </c>
      <c r="H10" s="15">
        <v>1845317</v>
      </c>
      <c r="I10" s="16">
        <f t="shared" si="1"/>
        <v>3.06531063122924</v>
      </c>
      <c r="J10" s="16">
        <f t="shared" si="2"/>
        <v>1597772000</v>
      </c>
      <c r="K10" s="16">
        <f t="shared" si="3"/>
        <v>136264270.32</v>
      </c>
      <c r="L10" s="16">
        <f t="shared" si="4"/>
        <v>8.52839268180942</v>
      </c>
      <c r="M10" s="22"/>
      <c r="N10" s="23"/>
    </row>
    <row r="11" s="1" customFormat="1" ht="30.75" customHeight="1" spans="1:14">
      <c r="A11" s="11">
        <v>4</v>
      </c>
      <c r="B11" s="12">
        <v>305</v>
      </c>
      <c r="C11" s="13" t="s">
        <v>17</v>
      </c>
      <c r="D11" s="14">
        <v>120000000</v>
      </c>
      <c r="E11" s="15">
        <v>43686525.9</v>
      </c>
      <c r="F11" s="16">
        <f t="shared" si="0"/>
        <v>36.40543825</v>
      </c>
      <c r="G11" s="14">
        <v>10000000</v>
      </c>
      <c r="H11" s="15">
        <v>2482651</v>
      </c>
      <c r="I11" s="16">
        <f t="shared" si="1"/>
        <v>24.82651</v>
      </c>
      <c r="J11" s="16">
        <f t="shared" si="2"/>
        <v>130000000</v>
      </c>
      <c r="K11" s="16">
        <f t="shared" si="3"/>
        <v>46169176.9</v>
      </c>
      <c r="L11" s="16">
        <f t="shared" si="4"/>
        <v>35.5147514615385</v>
      </c>
      <c r="M11" s="22"/>
      <c r="N11" s="23"/>
    </row>
    <row r="12" s="1" customFormat="1" ht="30.75" customHeight="1" spans="1:14">
      <c r="A12" s="11">
        <v>5</v>
      </c>
      <c r="B12" s="12">
        <v>307</v>
      </c>
      <c r="C12" s="13" t="s">
        <v>18</v>
      </c>
      <c r="D12" s="14">
        <v>1028023000</v>
      </c>
      <c r="E12" s="15">
        <v>370190536.23</v>
      </c>
      <c r="F12" s="16">
        <f t="shared" si="0"/>
        <v>36.0099468815386</v>
      </c>
      <c r="G12" s="14">
        <v>501750000</v>
      </c>
      <c r="H12" s="15">
        <v>89028319.3</v>
      </c>
      <c r="I12" s="16">
        <f t="shared" si="1"/>
        <v>17.7435613951171</v>
      </c>
      <c r="J12" s="16">
        <f t="shared" si="2"/>
        <v>1529773000</v>
      </c>
      <c r="K12" s="16">
        <f t="shared" si="3"/>
        <v>459218855.53</v>
      </c>
      <c r="L12" s="16">
        <f t="shared" si="4"/>
        <v>30.0187580464553</v>
      </c>
      <c r="M12" s="22"/>
      <c r="N12" s="23"/>
    </row>
    <row r="13" s="1" customFormat="1" ht="30.75" customHeight="1" spans="1:14">
      <c r="A13" s="11">
        <v>6</v>
      </c>
      <c r="B13" s="12">
        <v>312</v>
      </c>
      <c r="C13" s="13" t="s">
        <v>19</v>
      </c>
      <c r="D13" s="14">
        <v>1771455000</v>
      </c>
      <c r="E13" s="15">
        <v>611312644.98</v>
      </c>
      <c r="F13" s="16">
        <f t="shared" si="0"/>
        <v>34.5090699441984</v>
      </c>
      <c r="G13" s="14">
        <v>187795000</v>
      </c>
      <c r="H13" s="15">
        <v>27074498.21</v>
      </c>
      <c r="I13" s="16">
        <f t="shared" si="1"/>
        <v>14.417049554035</v>
      </c>
      <c r="J13" s="16">
        <f t="shared" si="2"/>
        <v>1959250000</v>
      </c>
      <c r="K13" s="16">
        <f t="shared" si="3"/>
        <v>638387143.19</v>
      </c>
      <c r="L13" s="16">
        <f t="shared" si="4"/>
        <v>32.5832406885288</v>
      </c>
      <c r="M13" s="22"/>
      <c r="N13" s="23"/>
    </row>
    <row r="14" s="1" customFormat="1" ht="30.75" customHeight="1" spans="1:14">
      <c r="A14" s="11">
        <v>7</v>
      </c>
      <c r="B14" s="12">
        <v>314</v>
      </c>
      <c r="C14" s="13" t="s">
        <v>20</v>
      </c>
      <c r="D14" s="14">
        <v>355365000</v>
      </c>
      <c r="E14" s="15">
        <v>166615357.73</v>
      </c>
      <c r="F14" s="16">
        <f t="shared" si="0"/>
        <v>46.8856971648868</v>
      </c>
      <c r="G14" s="14">
        <v>318500000</v>
      </c>
      <c r="H14" s="15">
        <v>169323841.44</v>
      </c>
      <c r="I14" s="16">
        <f t="shared" si="1"/>
        <v>53.1629015510204</v>
      </c>
      <c r="J14" s="16">
        <f t="shared" si="2"/>
        <v>673865000</v>
      </c>
      <c r="K14" s="16">
        <f t="shared" si="3"/>
        <v>335939199.17</v>
      </c>
      <c r="L14" s="16">
        <f t="shared" si="4"/>
        <v>49.8525964651673</v>
      </c>
      <c r="M14" s="22"/>
      <c r="N14" s="23"/>
    </row>
    <row r="15" s="1" customFormat="1" ht="30.75" customHeight="1" spans="1:14">
      <c r="A15" s="11">
        <v>8</v>
      </c>
      <c r="B15" s="12">
        <v>329</v>
      </c>
      <c r="C15" s="13" t="s">
        <v>21</v>
      </c>
      <c r="D15" s="14">
        <v>1188470000</v>
      </c>
      <c r="E15" s="15">
        <v>588789898.98</v>
      </c>
      <c r="F15" s="16">
        <f t="shared" si="0"/>
        <v>49.5418394221142</v>
      </c>
      <c r="G15" s="14">
        <v>884247000</v>
      </c>
      <c r="H15" s="15">
        <v>257634836.99</v>
      </c>
      <c r="I15" s="16">
        <f t="shared" si="1"/>
        <v>29.136071368068</v>
      </c>
      <c r="J15" s="16">
        <f t="shared" si="2"/>
        <v>2072717000</v>
      </c>
      <c r="K15" s="16">
        <f t="shared" si="3"/>
        <v>846424735.97</v>
      </c>
      <c r="L15" s="16">
        <f t="shared" si="4"/>
        <v>40.8364835127034</v>
      </c>
      <c r="M15" s="22"/>
      <c r="N15" s="23"/>
    </row>
    <row r="16" s="1" customFormat="1" ht="30.75" customHeight="1" spans="1:14">
      <c r="A16" s="11">
        <v>9</v>
      </c>
      <c r="B16" s="12">
        <v>337</v>
      </c>
      <c r="C16" s="13" t="s">
        <v>22</v>
      </c>
      <c r="D16" s="14">
        <v>462834000</v>
      </c>
      <c r="E16" s="15">
        <v>263248915.21</v>
      </c>
      <c r="F16" s="16">
        <f t="shared" si="0"/>
        <v>56.8776095122657</v>
      </c>
      <c r="G16" s="14">
        <v>13316020000</v>
      </c>
      <c r="H16" s="15">
        <v>5388416540.73</v>
      </c>
      <c r="I16" s="16">
        <f t="shared" si="1"/>
        <v>40.4656687263161</v>
      </c>
      <c r="J16" s="16">
        <f t="shared" si="2"/>
        <v>13778854000</v>
      </c>
      <c r="K16" s="16">
        <f t="shared" si="3"/>
        <v>5651665455.94</v>
      </c>
      <c r="L16" s="16">
        <f t="shared" si="4"/>
        <v>41.0169485498576</v>
      </c>
      <c r="M16" s="22"/>
      <c r="N16" s="23"/>
    </row>
    <row r="17" s="1" customFormat="1" ht="30" customHeight="1" spans="1:14">
      <c r="A17" s="11">
        <v>10</v>
      </c>
      <c r="B17" s="11">
        <v>347</v>
      </c>
      <c r="C17" s="13" t="s">
        <v>23</v>
      </c>
      <c r="D17" s="14">
        <v>242292000</v>
      </c>
      <c r="E17" s="15">
        <v>124093542.07</v>
      </c>
      <c r="F17" s="16">
        <f t="shared" si="0"/>
        <v>51.2165247181087</v>
      </c>
      <c r="G17" s="14">
        <v>5709660000</v>
      </c>
      <c r="H17" s="15">
        <v>2508357160.63</v>
      </c>
      <c r="I17" s="16">
        <f t="shared" si="1"/>
        <v>43.9318131137406</v>
      </c>
      <c r="J17" s="16">
        <f t="shared" si="2"/>
        <v>5951952000</v>
      </c>
      <c r="K17" s="16">
        <f t="shared" si="3"/>
        <v>2632450702.7</v>
      </c>
      <c r="L17" s="16">
        <f t="shared" si="4"/>
        <v>44.2283590778286</v>
      </c>
      <c r="M17" s="22"/>
      <c r="N17" s="23"/>
    </row>
    <row r="18" s="1" customFormat="1" ht="30.75" customHeight="1" spans="1:14">
      <c r="A18" s="11">
        <v>11</v>
      </c>
      <c r="B18" s="12">
        <v>350</v>
      </c>
      <c r="C18" s="13" t="s">
        <v>24</v>
      </c>
      <c r="D18" s="14">
        <v>2488540000</v>
      </c>
      <c r="E18" s="15">
        <v>942766679.67</v>
      </c>
      <c r="F18" s="16">
        <f t="shared" si="0"/>
        <v>37.8843289507101</v>
      </c>
      <c r="G18" s="14">
        <v>399210000</v>
      </c>
      <c r="H18" s="15">
        <v>141362865.56</v>
      </c>
      <c r="I18" s="16">
        <f t="shared" si="1"/>
        <v>35.4106524285464</v>
      </c>
      <c r="J18" s="16">
        <f t="shared" si="2"/>
        <v>2887750000</v>
      </c>
      <c r="K18" s="16">
        <f t="shared" si="3"/>
        <v>1084129545.23</v>
      </c>
      <c r="L18" s="16">
        <f t="shared" si="4"/>
        <v>37.5423615351052</v>
      </c>
      <c r="M18" s="22"/>
      <c r="N18" s="23"/>
    </row>
    <row r="19" s="1" customFormat="1" ht="30.75" customHeight="1" spans="1:14">
      <c r="A19" s="11">
        <v>12</v>
      </c>
      <c r="B19" s="12">
        <v>370</v>
      </c>
      <c r="C19" s="13" t="s">
        <v>25</v>
      </c>
      <c r="D19" s="14">
        <v>2908712000</v>
      </c>
      <c r="E19" s="15">
        <v>1619863517.29</v>
      </c>
      <c r="F19" s="16">
        <f t="shared" si="0"/>
        <v>55.6900620374241</v>
      </c>
      <c r="G19" s="14">
        <v>1525690000</v>
      </c>
      <c r="H19" s="15">
        <v>741541056</v>
      </c>
      <c r="I19" s="16">
        <f t="shared" si="1"/>
        <v>48.6036518558816</v>
      </c>
      <c r="J19" s="16">
        <f t="shared" si="2"/>
        <v>4434402000</v>
      </c>
      <c r="K19" s="16">
        <f t="shared" si="3"/>
        <v>2361404573.29</v>
      </c>
      <c r="L19" s="16">
        <f t="shared" si="4"/>
        <v>53.2519282936008</v>
      </c>
      <c r="M19" s="22"/>
      <c r="N19" s="23"/>
    </row>
    <row r="20" s="1" customFormat="1" ht="29.25" customHeight="1" spans="1:14">
      <c r="A20" s="11">
        <v>13</v>
      </c>
      <c r="B20" s="12">
        <v>391</v>
      </c>
      <c r="C20" s="13" t="s">
        <v>26</v>
      </c>
      <c r="D20" s="14">
        <v>28417000</v>
      </c>
      <c r="E20" s="15">
        <v>12705356.39</v>
      </c>
      <c r="F20" s="16">
        <f t="shared" si="0"/>
        <v>44.7104071154591</v>
      </c>
      <c r="G20" s="14">
        <v>10810000</v>
      </c>
      <c r="H20" s="15">
        <v>1286257</v>
      </c>
      <c r="I20" s="16">
        <f t="shared" si="1"/>
        <v>11.8987696577243</v>
      </c>
      <c r="J20" s="16">
        <f t="shared" si="2"/>
        <v>39227000</v>
      </c>
      <c r="K20" s="16">
        <f t="shared" si="3"/>
        <v>13991613.39</v>
      </c>
      <c r="L20" s="16">
        <f t="shared" si="4"/>
        <v>35.6683238330742</v>
      </c>
      <c r="M20" s="22"/>
      <c r="N20" s="23"/>
    </row>
    <row r="21" s="1" customFormat="1" ht="27.75" customHeight="1" spans="1:14">
      <c r="A21" s="11">
        <v>14</v>
      </c>
      <c r="B21" s="12">
        <v>602</v>
      </c>
      <c r="C21" s="13" t="s">
        <v>27</v>
      </c>
      <c r="D21" s="17">
        <v>1145600000</v>
      </c>
      <c r="E21" s="15">
        <v>390000</v>
      </c>
      <c r="F21" s="16">
        <f t="shared" si="0"/>
        <v>0.0340432960893855</v>
      </c>
      <c r="G21" s="17">
        <v>250000000</v>
      </c>
      <c r="H21" s="14">
        <v>0</v>
      </c>
      <c r="I21" s="16">
        <f t="shared" si="1"/>
        <v>0</v>
      </c>
      <c r="J21" s="16">
        <f t="shared" si="2"/>
        <v>1395600000</v>
      </c>
      <c r="K21" s="16">
        <f t="shared" si="3"/>
        <v>390000</v>
      </c>
      <c r="L21" s="16">
        <f t="shared" si="4"/>
        <v>0.027944969905417</v>
      </c>
      <c r="M21" s="22"/>
      <c r="N21" s="23"/>
    </row>
    <row r="22" ht="27.75" customHeight="1" spans="1:14">
      <c r="A22" s="11"/>
      <c r="B22" s="12"/>
      <c r="C22" s="13" t="s">
        <v>10</v>
      </c>
      <c r="D22" s="18">
        <f t="shared" ref="D22:H22" si="5">SUM(D8:D21)</f>
        <v>13633099000</v>
      </c>
      <c r="E22" s="18">
        <f t="shared" si="5"/>
        <v>5053742896.13</v>
      </c>
      <c r="F22" s="16">
        <f t="shared" si="0"/>
        <v>37.0696559610548</v>
      </c>
      <c r="G22" s="18">
        <f t="shared" si="5"/>
        <v>23256901000</v>
      </c>
      <c r="H22" s="18">
        <f t="shared" si="5"/>
        <v>9350526802.86</v>
      </c>
      <c r="I22" s="16">
        <f t="shared" si="1"/>
        <v>40.2053859319434</v>
      </c>
      <c r="J22" s="16">
        <f t="shared" si="2"/>
        <v>36890000000</v>
      </c>
      <c r="K22" s="16">
        <f t="shared" si="3"/>
        <v>14404269698.99</v>
      </c>
      <c r="L22" s="16">
        <f t="shared" si="4"/>
        <v>39.0465429628355</v>
      </c>
      <c r="M22" s="22"/>
      <c r="N22" s="23"/>
    </row>
    <row r="23" ht="27.75" customHeight="1" spans="1:14">
      <c r="A23" s="11">
        <v>15</v>
      </c>
      <c r="B23" s="12">
        <v>801</v>
      </c>
      <c r="C23" s="13" t="s">
        <v>28</v>
      </c>
      <c r="D23" s="18">
        <v>3589700000</v>
      </c>
      <c r="E23" s="18">
        <v>1882079980.9</v>
      </c>
      <c r="F23" s="16">
        <f t="shared" si="0"/>
        <v>52.4300075465916</v>
      </c>
      <c r="G23" s="19">
        <v>0</v>
      </c>
      <c r="H23" s="14">
        <v>0</v>
      </c>
      <c r="I23" s="16">
        <v>0</v>
      </c>
      <c r="J23" s="16">
        <f t="shared" si="2"/>
        <v>3589700000</v>
      </c>
      <c r="K23" s="16">
        <f t="shared" si="3"/>
        <v>1882079980.9</v>
      </c>
      <c r="L23" s="16">
        <f t="shared" si="4"/>
        <v>52.4300075465916</v>
      </c>
      <c r="M23" s="22"/>
      <c r="N23" s="23"/>
    </row>
    <row r="24" ht="27.75" customHeight="1" spans="1:14">
      <c r="A24" s="11"/>
      <c r="B24" s="11"/>
      <c r="C24" s="11" t="s">
        <v>29</v>
      </c>
      <c r="D24" s="20">
        <f t="shared" ref="D24:H24" si="6">D23+D22</f>
        <v>17222799000</v>
      </c>
      <c r="E24" s="20">
        <f t="shared" si="6"/>
        <v>6935822877.03</v>
      </c>
      <c r="F24" s="16">
        <f t="shared" si="0"/>
        <v>40.2711712366265</v>
      </c>
      <c r="G24" s="20">
        <f t="shared" si="6"/>
        <v>23256901000</v>
      </c>
      <c r="H24" s="20">
        <f t="shared" si="6"/>
        <v>9350526802.86</v>
      </c>
      <c r="I24" s="16">
        <f>H24/G24*100</f>
        <v>40.2053859319434</v>
      </c>
      <c r="J24" s="16">
        <f t="shared" si="2"/>
        <v>40479700000</v>
      </c>
      <c r="K24" s="16">
        <f t="shared" si="3"/>
        <v>16286349679.89</v>
      </c>
      <c r="L24" s="16">
        <f t="shared" si="4"/>
        <v>40.2333754447044</v>
      </c>
      <c r="M24" s="22"/>
      <c r="N24" s="23"/>
    </row>
    <row r="25" spans="10:10">
      <c r="J25" s="24"/>
    </row>
  </sheetData>
  <sheetProtection selectLockedCells="1"/>
  <mergeCells count="11">
    <mergeCell ref="A1:L1"/>
    <mergeCell ref="A2:L2"/>
    <mergeCell ref="A3:L3"/>
    <mergeCell ref="A4:L4"/>
    <mergeCell ref="A5:L5"/>
    <mergeCell ref="D6:F6"/>
    <mergeCell ref="G6:I6"/>
    <mergeCell ref="J6:L6"/>
    <mergeCell ref="A6:A7"/>
    <mergeCell ref="B6:B7"/>
    <mergeCell ref="C6:C7"/>
  </mergeCells>
  <printOptions horizontalCentered="1"/>
  <pageMargins left="0.44" right="0.38" top="0.35" bottom="0.75" header="0.2" footer="0.3"/>
  <pageSetup paperSize="1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खर्च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2024-05-19T07:22:50Z</dcterms:created>
  <dcterms:modified xsi:type="dcterms:W3CDTF">2024-05-19T07:24:38Z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43673ADD868F45608BA0736CD2EA7D5F_11</vt:lpwstr>
  </property>
  <property fmtid="{D5CDD505-2E9C-101B-9397-08002B2CF9AE}" pid="3" name="KSOProductBuildVer">
    <vt:lpwstr>1033-12.2.0.16909</vt:lpwstr>
  </property>
</Properties>
</file>