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5360" windowHeight="7455" tabRatio="804"/>
  </bookViews>
  <sheets>
    <sheet name="अन्तिम बजेट" sheetId="40" r:id="rId1"/>
  </sheets>
  <definedNames>
    <definedName name="_xlnm.Database" localSheetId="0">#REF!</definedName>
    <definedName name="_xlnm.Database">#REF!</definedName>
    <definedName name="_xlnm.Print_Area" localSheetId="0">'अन्तिम बजेट'!$A$1:$L$31</definedName>
  </definedNames>
  <calcPr calcId="124519"/>
</workbook>
</file>

<file path=xl/calcChain.xml><?xml version="1.0" encoding="utf-8"?>
<calcChain xmlns="http://schemas.openxmlformats.org/spreadsheetml/2006/main">
  <c r="E27" i="40"/>
  <c r="D27"/>
  <c r="F27" l="1"/>
  <c r="D29"/>
  <c r="K28"/>
  <c r="J28"/>
  <c r="F28"/>
  <c r="H27"/>
  <c r="H29" s="1"/>
  <c r="G27"/>
  <c r="G29" s="1"/>
  <c r="K26"/>
  <c r="J26"/>
  <c r="I26"/>
  <c r="F26"/>
  <c r="K25"/>
  <c r="J25"/>
  <c r="I25"/>
  <c r="F25"/>
  <c r="K24"/>
  <c r="J24"/>
  <c r="I24"/>
  <c r="F24"/>
  <c r="K23"/>
  <c r="J23"/>
  <c r="I23"/>
  <c r="F23"/>
  <c r="K22"/>
  <c r="J22"/>
  <c r="I22"/>
  <c r="F22"/>
  <c r="K21"/>
  <c r="J21"/>
  <c r="I21"/>
  <c r="F21"/>
  <c r="K20"/>
  <c r="J20"/>
  <c r="I20"/>
  <c r="F20"/>
  <c r="K19"/>
  <c r="J19"/>
  <c r="I19"/>
  <c r="F19"/>
  <c r="K18"/>
  <c r="J18"/>
  <c r="I18"/>
  <c r="F18"/>
  <c r="K17"/>
  <c r="J17"/>
  <c r="I17"/>
  <c r="F17"/>
  <c r="K16"/>
  <c r="J16"/>
  <c r="I16"/>
  <c r="F16"/>
  <c r="K15"/>
  <c r="J15"/>
  <c r="I15"/>
  <c r="F15"/>
  <c r="K14"/>
  <c r="J14"/>
  <c r="L14" s="1"/>
  <c r="I14"/>
  <c r="F14"/>
  <c r="K13"/>
  <c r="J13"/>
  <c r="I13"/>
  <c r="F13"/>
  <c r="K12"/>
  <c r="J12"/>
  <c r="L12" s="1"/>
  <c r="I12"/>
  <c r="F12"/>
  <c r="K11"/>
  <c r="J11"/>
  <c r="I11"/>
  <c r="F11"/>
  <c r="K10"/>
  <c r="J10"/>
  <c r="I10"/>
  <c r="F10"/>
  <c r="K9"/>
  <c r="J9"/>
  <c r="I9"/>
  <c r="F9"/>
  <c r="L18" l="1"/>
  <c r="L20"/>
  <c r="K27"/>
  <c r="L24"/>
  <c r="L15"/>
  <c r="L22"/>
  <c r="E29"/>
  <c r="K29" s="1"/>
  <c r="L28"/>
  <c r="L13"/>
  <c r="L11"/>
  <c r="L19"/>
  <c r="L10"/>
  <c r="L17"/>
  <c r="L25"/>
  <c r="L21"/>
  <c r="J27"/>
  <c r="L16"/>
  <c r="L23"/>
  <c r="F29"/>
  <c r="J29"/>
  <c r="I29"/>
  <c r="L9"/>
  <c r="I27"/>
  <c r="L27" l="1"/>
  <c r="L29"/>
</calcChain>
</file>

<file path=xl/sharedStrings.xml><?xml version="1.0" encoding="utf-8"?>
<sst xmlns="http://schemas.openxmlformats.org/spreadsheetml/2006/main" count="43" uniqueCount="35">
  <si>
    <t>जम्मा</t>
  </si>
  <si>
    <t>प्रदेश सरकार</t>
  </si>
  <si>
    <t>लुम्बिनी प्रदेश</t>
  </si>
  <si>
    <t>प्रदेश लेखा नियन्त्रक कार्यालय</t>
  </si>
  <si>
    <t xml:space="preserve"> मुकाम: बुटवल</t>
  </si>
  <si>
    <t>सि.नं.</t>
  </si>
  <si>
    <t>चालु खर्च</t>
  </si>
  <si>
    <t>पुँजीगत खर्च</t>
  </si>
  <si>
    <t>बजेट</t>
  </si>
  <si>
    <t>खर्च</t>
  </si>
  <si>
    <t>प्रतिशत</t>
  </si>
  <si>
    <t>प्रदेश सभा</t>
  </si>
  <si>
    <t>प्रदेश लोक सेवा आयोग</t>
  </si>
  <si>
    <t>मुख्य न्यायाधिवक्ताको कार्यालय</t>
  </si>
  <si>
    <t>मुख्यमन्त्री तथा मन्त्रिपरिषद्को कार्यालय</t>
  </si>
  <si>
    <t>337</t>
  </si>
  <si>
    <t>भौतिक पूर्वाधार विकास मन्त्रालय</t>
  </si>
  <si>
    <t>प्रदेश योजना आयोग</t>
  </si>
  <si>
    <t>अर्थ - विविध</t>
  </si>
  <si>
    <t>कूल जम्मा</t>
  </si>
  <si>
    <t>उर्जा, जलस्रोत तथा सिंचाई मन्त्रालय</t>
  </si>
  <si>
    <t>कानून, महिला, बालबालिका तथा जेष्ठ नागरिक मन्त्रालय</t>
  </si>
  <si>
    <t>वन, वातावरण तथा भू-संरक्षण मन्त्रालय</t>
  </si>
  <si>
    <t>श्रम, रोजगार तथा यातायात व्यवस्था मन्त्रालय</t>
  </si>
  <si>
    <t>मन्त्रालय/केन्द्रिय निकाय</t>
  </si>
  <si>
    <t>कार्यालय कोड</t>
  </si>
  <si>
    <t>स्थानीय तह निकासा</t>
  </si>
  <si>
    <t>आर्थिक मामिला तथा सहकारी मन्त्रालय</t>
  </si>
  <si>
    <t>उद्योग, वाणिज्य तथा आपुर्ति मन्त्रालय</t>
  </si>
  <si>
    <t>आन्तरिक मामिला तथा सञ्चार मन्त्रालय</t>
  </si>
  <si>
    <t>पर्यटन, ग्रामिण तथा सहरी विकास मन्त्रालय</t>
  </si>
  <si>
    <t>शिक्षा, विज्ञान, युवा तथा खेलकूद मन्त्रालय</t>
  </si>
  <si>
    <t>स्वास्थ्य, जनसंख्या तथा परिवार कल्याण मन्त्रालय</t>
  </si>
  <si>
    <t>कृषि, खाद्य प्रविधि तथा भूमि व्यवस्था मन्त्रालय</t>
  </si>
  <si>
    <t>आ.व.२०७८।०७९ को आषाढ २5 गतेसम्मको मन्त्रालयगत खर्चको विवरण(अन्तिम बजेटका आधारमा-प्रारम्भिक प्रतिवेदन)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</si>
</sst>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Kalimati"/>
      <charset val="1"/>
    </font>
    <font>
      <b/>
      <sz val="12"/>
      <color theme="1"/>
      <name val="Kalimati"/>
      <charset val="1"/>
    </font>
    <font>
      <sz val="12"/>
      <color theme="1"/>
      <name val="Calibri"/>
      <family val="2"/>
      <scheme val="minor"/>
    </font>
    <font>
      <sz val="10"/>
      <color theme="1"/>
      <name val="Kalimati"/>
      <charset val="1"/>
    </font>
    <font>
      <sz val="11"/>
      <color indexed="8"/>
      <name val="Calibri"/>
      <family val="2"/>
      <scheme val="minor"/>
    </font>
    <font>
      <b/>
      <sz val="8"/>
      <color theme="1"/>
      <name val="Kalimati"/>
      <charset val="1"/>
    </font>
    <font>
      <b/>
      <sz val="9"/>
      <color theme="1"/>
      <name val="Kalimati"/>
      <charset val="1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Arial"/>
    </font>
    <font>
      <sz val="9"/>
      <color theme="1"/>
      <name val="Kalimati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9" fillId="0" borderId="0"/>
    <xf numFmtId="0" fontId="11" fillId="0" borderId="0" applyAlignment="0"/>
  </cellStyleXfs>
  <cellXfs count="28">
    <xf numFmtId="0" fontId="0" fillId="0" borderId="0" xfId="0"/>
    <xf numFmtId="0" fontId="5" fillId="0" borderId="0" xfId="4" applyFont="1" applyAlignment="1" applyProtection="1">
      <alignment wrapText="1"/>
      <protection locked="0"/>
    </xf>
    <xf numFmtId="0" fontId="5" fillId="0" borderId="0" xfId="4" applyFont="1" applyAlignment="1" applyProtection="1">
      <alignment vertical="center" wrapText="1"/>
      <protection locked="0"/>
    </xf>
    <xf numFmtId="0" fontId="2" fillId="0" borderId="1" xfId="4" applyFont="1" applyBorder="1" applyAlignment="1" applyProtection="1">
      <alignment vertical="center" wrapText="1"/>
      <protection locked="0"/>
    </xf>
    <xf numFmtId="0" fontId="5" fillId="0" borderId="1" xfId="4" applyFont="1" applyBorder="1" applyAlignment="1" applyProtection="1">
      <alignment horizontal="left" wrapText="1"/>
      <protection locked="0"/>
    </xf>
    <xf numFmtId="4" fontId="5" fillId="0" borderId="1" xfId="4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4" applyNumberFormat="1" applyFont="1" applyFill="1" applyBorder="1" applyAlignment="1" applyProtection="1">
      <alignment horizontal="right" vertical="center" wrapText="1"/>
    </xf>
    <xf numFmtId="4" fontId="5" fillId="0" borderId="1" xfId="4" applyNumberFormat="1" applyFont="1" applyBorder="1" applyAlignment="1" applyProtection="1">
      <alignment horizontal="right" vertical="center" wrapText="1"/>
      <protection locked="0"/>
    </xf>
    <xf numFmtId="0" fontId="5" fillId="0" borderId="1" xfId="4" applyFont="1" applyBorder="1" applyAlignment="1" applyProtection="1">
      <alignment horizontal="right" wrapText="1"/>
      <protection locked="0"/>
    </xf>
    <xf numFmtId="4" fontId="5" fillId="0" borderId="1" xfId="4" applyNumberFormat="1" applyFont="1" applyBorder="1" applyAlignment="1" applyProtection="1">
      <alignment horizontal="right" wrapText="1"/>
      <protection locked="0"/>
    </xf>
    <xf numFmtId="4" fontId="5" fillId="0" borderId="1" xfId="4" applyNumberFormat="1" applyFont="1" applyBorder="1" applyAlignment="1" applyProtection="1">
      <alignment horizontal="right" vertical="center" wrapText="1"/>
    </xf>
    <xf numFmtId="0" fontId="5" fillId="0" borderId="0" xfId="4" applyFont="1" applyAlignment="1" applyProtection="1">
      <alignment horizontal="center" wrapText="1"/>
      <protection locked="0"/>
    </xf>
    <xf numFmtId="0" fontId="5" fillId="0" borderId="1" xfId="4" applyNumberFormat="1" applyFont="1" applyBorder="1" applyAlignment="1" applyProtection="1">
      <alignment horizontal="center" wrapText="1"/>
      <protection locked="0"/>
    </xf>
    <xf numFmtId="0" fontId="5" fillId="0" borderId="1" xfId="4" applyFont="1" applyBorder="1" applyAlignment="1" applyProtection="1">
      <alignment horizont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4" applyFont="1" applyBorder="1" applyAlignment="1" applyProtection="1">
      <alignment horizontal="left" vertical="center" wrapText="1"/>
      <protection locked="0"/>
    </xf>
    <xf numFmtId="4" fontId="5" fillId="0" borderId="0" xfId="4" applyNumberFormat="1" applyFont="1" applyAlignment="1" applyProtection="1">
      <alignment wrapText="1"/>
      <protection locked="0"/>
    </xf>
    <xf numFmtId="4" fontId="12" fillId="0" borderId="0" xfId="4" applyNumberFormat="1" applyFont="1" applyAlignment="1" applyProtection="1">
      <alignment wrapText="1"/>
      <protection locked="0"/>
    </xf>
    <xf numFmtId="0" fontId="2" fillId="0" borderId="1" xfId="4" applyFont="1" applyBorder="1" applyAlignment="1" applyProtection="1">
      <alignment horizontal="center" vertical="center" wrapText="1"/>
      <protection locked="0"/>
    </xf>
    <xf numFmtId="0" fontId="2" fillId="0" borderId="1" xfId="4" applyFont="1" applyBorder="1" applyAlignment="1" applyProtection="1">
      <alignment horizontal="center" vertical="center" wrapText="1"/>
    </xf>
    <xf numFmtId="0" fontId="2" fillId="0" borderId="1" xfId="4" applyFont="1" applyBorder="1" applyAlignment="1" applyProtection="1">
      <alignment horizontal="center" vertical="center" wrapText="1"/>
      <protection locked="0"/>
    </xf>
    <xf numFmtId="0" fontId="7" fillId="0" borderId="0" xfId="4" applyFont="1" applyAlignment="1" applyProtection="1">
      <alignment horizontal="center" vertical="top" wrapText="1"/>
      <protection locked="0"/>
    </xf>
    <xf numFmtId="0" fontId="7" fillId="0" borderId="0" xfId="4" applyFont="1" applyAlignment="1" applyProtection="1">
      <alignment horizontal="center" wrapText="1"/>
      <protection locked="0"/>
    </xf>
    <xf numFmtId="0" fontId="2" fillId="0" borderId="0" xfId="4" applyFont="1" applyAlignment="1" applyProtection="1">
      <alignment horizontal="center" wrapText="1"/>
      <protection locked="0"/>
    </xf>
    <xf numFmtId="0" fontId="3" fillId="0" borderId="0" xfId="4" applyFont="1" applyAlignment="1" applyProtection="1">
      <alignment horizontal="center" wrapText="1"/>
      <protection locked="0"/>
    </xf>
    <xf numFmtId="0" fontId="3" fillId="0" borderId="0" xfId="4" applyFont="1" applyBorder="1" applyAlignment="1" applyProtection="1">
      <alignment horizontal="center" wrapText="1"/>
      <protection locked="0"/>
    </xf>
    <xf numFmtId="0" fontId="2" fillId="0" borderId="1" xfId="4" applyFont="1" applyBorder="1" applyAlignment="1" applyProtection="1">
      <alignment horizontal="center" vertical="center" wrapText="1"/>
    </xf>
    <xf numFmtId="0" fontId="8" fillId="0" borderId="1" xfId="4" applyFont="1" applyBorder="1" applyAlignment="1" applyProtection="1">
      <alignment horizontal="center" vertical="center" wrapText="1"/>
    </xf>
  </cellXfs>
  <cellStyles count="7">
    <cellStyle name="Normal" xfId="0" builtinId="0"/>
    <cellStyle name="Normal 2" xfId="1"/>
    <cellStyle name="Normal 2 2" xfId="4"/>
    <cellStyle name="Normal 3" xfId="2"/>
    <cellStyle name="Normal 4" xfId="3"/>
    <cellStyle name="Normal 5" xfId="5"/>
    <cellStyle name="Normal 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499984740745262"/>
    <pageSetUpPr fitToPage="1"/>
  </sheetPr>
  <dimension ref="A1:L31"/>
  <sheetViews>
    <sheetView tabSelected="1" view="pageBreakPreview" zoomScale="90" zoomScaleSheetLayoutView="90" workbookViewId="0">
      <selection activeCell="A6" sqref="A6:L6"/>
    </sheetView>
  </sheetViews>
  <sheetFormatPr defaultColWidth="9.140625" defaultRowHeight="19.5"/>
  <cols>
    <col min="1" max="1" width="6.140625" style="11" bestFit="1" customWidth="1"/>
    <col min="2" max="2" width="11.28515625" style="11" customWidth="1"/>
    <col min="3" max="3" width="29" style="2" customWidth="1"/>
    <col min="4" max="4" width="22.7109375" style="1" customWidth="1"/>
    <col min="5" max="5" width="22.42578125" style="1" bestFit="1" customWidth="1"/>
    <col min="6" max="6" width="9" style="1" customWidth="1"/>
    <col min="7" max="7" width="22" style="1" customWidth="1"/>
    <col min="8" max="8" width="22.42578125" style="1" bestFit="1" customWidth="1"/>
    <col min="9" max="9" width="9.140625" style="1" bestFit="1" customWidth="1"/>
    <col min="10" max="10" width="22" style="1" customWidth="1"/>
    <col min="11" max="11" width="22.42578125" style="1" bestFit="1" customWidth="1"/>
    <col min="12" max="12" width="9.140625" style="1" customWidth="1"/>
    <col min="13" max="16384" width="9.140625" style="1"/>
  </cols>
  <sheetData>
    <row r="1" spans="1:12">
      <c r="A1" s="21" t="s">
        <v>1</v>
      </c>
      <c r="B1" s="21"/>
      <c r="C1" s="21"/>
      <c r="D1" s="21"/>
      <c r="E1" s="21"/>
      <c r="F1" s="21"/>
      <c r="G1" s="22"/>
      <c r="H1" s="22"/>
      <c r="I1" s="22"/>
      <c r="J1" s="22"/>
      <c r="K1" s="22"/>
      <c r="L1" s="22"/>
    </row>
    <row r="2" spans="1:12" ht="19.5" customHeight="1">
      <c r="A2" s="23" t="s">
        <v>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9.5" customHeight="1">
      <c r="A3" s="23" t="s">
        <v>27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23.25" customHeight="1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19.5" customHeight="1">
      <c r="A5" s="23" t="s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24">
      <c r="A6" s="25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s="2" customFormat="1" ht="30" customHeight="1">
      <c r="A7" s="26" t="s">
        <v>5</v>
      </c>
      <c r="B7" s="27" t="s">
        <v>25</v>
      </c>
      <c r="C7" s="26" t="s">
        <v>24</v>
      </c>
      <c r="D7" s="20" t="s">
        <v>6</v>
      </c>
      <c r="E7" s="20"/>
      <c r="F7" s="20"/>
      <c r="G7" s="20" t="s">
        <v>7</v>
      </c>
      <c r="H7" s="20"/>
      <c r="I7" s="20"/>
      <c r="J7" s="20" t="s">
        <v>0</v>
      </c>
      <c r="K7" s="20"/>
      <c r="L7" s="20"/>
    </row>
    <row r="8" spans="1:12" s="2" customFormat="1">
      <c r="A8" s="26"/>
      <c r="B8" s="27"/>
      <c r="C8" s="26"/>
      <c r="D8" s="19" t="s">
        <v>8</v>
      </c>
      <c r="E8" s="18" t="s">
        <v>9</v>
      </c>
      <c r="F8" s="18" t="s">
        <v>10</v>
      </c>
      <c r="G8" s="19" t="s">
        <v>8</v>
      </c>
      <c r="H8" s="18" t="s">
        <v>9</v>
      </c>
      <c r="I8" s="18" t="s">
        <v>10</v>
      </c>
      <c r="J8" s="19" t="s">
        <v>8</v>
      </c>
      <c r="K8" s="18" t="s">
        <v>9</v>
      </c>
      <c r="L8" s="3" t="s">
        <v>10</v>
      </c>
    </row>
    <row r="9" spans="1:12" s="2" customFormat="1" ht="30.75" customHeight="1">
      <c r="A9" s="4">
        <v>1</v>
      </c>
      <c r="B9" s="12">
        <v>202</v>
      </c>
      <c r="C9" s="14" t="s">
        <v>11</v>
      </c>
      <c r="D9" s="5">
        <v>196982000</v>
      </c>
      <c r="E9" s="5">
        <v>147833030.53999999</v>
      </c>
      <c r="F9" s="5">
        <f>E9/D9*100</f>
        <v>75.049004751703194</v>
      </c>
      <c r="G9" s="5">
        <v>73061000</v>
      </c>
      <c r="H9" s="5">
        <v>19931382.73</v>
      </c>
      <c r="I9" s="6">
        <f t="shared" ref="I9:I27" si="0">H9/G9*100</f>
        <v>27.280468006186613</v>
      </c>
      <c r="J9" s="6">
        <f>D9+G9</f>
        <v>270043000</v>
      </c>
      <c r="K9" s="6">
        <f>H9+E9</f>
        <v>167764413.26999998</v>
      </c>
      <c r="L9" s="6">
        <f>K9/J9*100</f>
        <v>62.125073884529492</v>
      </c>
    </row>
    <row r="10" spans="1:12" s="2" customFormat="1" ht="30.75" customHeight="1">
      <c r="A10" s="4">
        <v>2</v>
      </c>
      <c r="B10" s="12">
        <v>210</v>
      </c>
      <c r="C10" s="14" t="s">
        <v>12</v>
      </c>
      <c r="D10" s="5">
        <v>50032000</v>
      </c>
      <c r="E10" s="5">
        <v>44810785.100000001</v>
      </c>
      <c r="F10" s="5">
        <f t="shared" ref="F10:F29" si="1">E10/D10*100</f>
        <v>89.564249080588425</v>
      </c>
      <c r="G10" s="5">
        <v>4795000</v>
      </c>
      <c r="H10" s="5">
        <v>4664660</v>
      </c>
      <c r="I10" s="6">
        <f t="shared" si="0"/>
        <v>97.281751824817519</v>
      </c>
      <c r="J10" s="6">
        <f t="shared" ref="J10:J29" si="2">D10+G10</f>
        <v>54827000</v>
      </c>
      <c r="K10" s="6">
        <f t="shared" ref="K10:K29" si="3">H10+E10</f>
        <v>49475445.100000001</v>
      </c>
      <c r="L10" s="6">
        <f t="shared" ref="L10:L25" si="4">K10/J10*100</f>
        <v>90.239198022871946</v>
      </c>
    </row>
    <row r="11" spans="1:12" s="2" customFormat="1" ht="30.75" customHeight="1">
      <c r="A11" s="4">
        <v>3</v>
      </c>
      <c r="B11" s="12">
        <v>216</v>
      </c>
      <c r="C11" s="14" t="s">
        <v>13</v>
      </c>
      <c r="D11" s="5">
        <v>14613000</v>
      </c>
      <c r="E11" s="5">
        <v>12814720.939999999</v>
      </c>
      <c r="F11" s="5">
        <f t="shared" si="1"/>
        <v>87.693977554232532</v>
      </c>
      <c r="G11" s="5">
        <v>350000</v>
      </c>
      <c r="H11" s="5">
        <v>345410</v>
      </c>
      <c r="I11" s="6">
        <f t="shared" si="0"/>
        <v>98.688571428571422</v>
      </c>
      <c r="J11" s="6">
        <f t="shared" si="2"/>
        <v>14963000</v>
      </c>
      <c r="K11" s="6">
        <f t="shared" si="3"/>
        <v>13160130.939999999</v>
      </c>
      <c r="L11" s="6">
        <f t="shared" si="4"/>
        <v>87.951152442691978</v>
      </c>
    </row>
    <row r="12" spans="1:12" s="2" customFormat="1" ht="30.75" customHeight="1">
      <c r="A12" s="4">
        <v>4</v>
      </c>
      <c r="B12" s="12">
        <v>301</v>
      </c>
      <c r="C12" s="14" t="s">
        <v>14</v>
      </c>
      <c r="D12" s="5">
        <v>587295000</v>
      </c>
      <c r="E12" s="5">
        <v>437424183.02999997</v>
      </c>
      <c r="F12" s="5">
        <f t="shared" si="1"/>
        <v>74.48116926416877</v>
      </c>
      <c r="G12" s="5">
        <v>25300000</v>
      </c>
      <c r="H12" s="5">
        <v>20892425.93</v>
      </c>
      <c r="I12" s="6">
        <f t="shared" si="0"/>
        <v>82.578758616600794</v>
      </c>
      <c r="J12" s="6">
        <f t="shared" si="2"/>
        <v>612595000</v>
      </c>
      <c r="K12" s="6">
        <f t="shared" si="3"/>
        <v>458316608.95999998</v>
      </c>
      <c r="L12" s="6">
        <f t="shared" si="4"/>
        <v>74.815597411013798</v>
      </c>
    </row>
    <row r="13" spans="1:12" s="2" customFormat="1" ht="30.75" customHeight="1">
      <c r="A13" s="4">
        <v>5</v>
      </c>
      <c r="B13" s="12">
        <v>305</v>
      </c>
      <c r="C13" s="14" t="s">
        <v>27</v>
      </c>
      <c r="D13" s="5">
        <v>300438000</v>
      </c>
      <c r="E13" s="5">
        <v>106910769.86</v>
      </c>
      <c r="F13" s="5">
        <f t="shared" si="1"/>
        <v>35.584969231588545</v>
      </c>
      <c r="G13" s="5">
        <v>25000000</v>
      </c>
      <c r="H13" s="5">
        <v>20873415.100000001</v>
      </c>
      <c r="I13" s="6">
        <f t="shared" si="0"/>
        <v>83.493660399999996</v>
      </c>
      <c r="J13" s="6">
        <f t="shared" si="2"/>
        <v>325438000</v>
      </c>
      <c r="K13" s="6">
        <f t="shared" si="3"/>
        <v>127784184.96000001</v>
      </c>
      <c r="L13" s="6">
        <f t="shared" si="4"/>
        <v>39.265293223286776</v>
      </c>
    </row>
    <row r="14" spans="1:12" s="2" customFormat="1" ht="30.75" customHeight="1">
      <c r="A14" s="4">
        <v>6</v>
      </c>
      <c r="B14" s="12">
        <v>307</v>
      </c>
      <c r="C14" s="14" t="s">
        <v>28</v>
      </c>
      <c r="D14" s="5">
        <v>337228000</v>
      </c>
      <c r="E14" s="5">
        <v>261569167.61000001</v>
      </c>
      <c r="F14" s="5">
        <f t="shared" si="1"/>
        <v>77.564486819006731</v>
      </c>
      <c r="G14" s="5">
        <v>95410000</v>
      </c>
      <c r="H14" s="5">
        <v>52573315.490000002</v>
      </c>
      <c r="I14" s="6">
        <f t="shared" si="0"/>
        <v>55.102521213709252</v>
      </c>
      <c r="J14" s="6">
        <f t="shared" si="2"/>
        <v>432638000</v>
      </c>
      <c r="K14" s="6">
        <f t="shared" si="3"/>
        <v>314142483.10000002</v>
      </c>
      <c r="L14" s="6">
        <f t="shared" si="4"/>
        <v>72.610931795172874</v>
      </c>
    </row>
    <row r="15" spans="1:12" s="2" customFormat="1" ht="30.75" customHeight="1">
      <c r="A15" s="4">
        <v>7</v>
      </c>
      <c r="B15" s="12">
        <v>308</v>
      </c>
      <c r="C15" s="14" t="s">
        <v>20</v>
      </c>
      <c r="D15" s="5">
        <v>234374000</v>
      </c>
      <c r="E15" s="5">
        <v>179298401.22999999</v>
      </c>
      <c r="F15" s="5">
        <f t="shared" si="1"/>
        <v>76.500977595637735</v>
      </c>
      <c r="G15" s="5">
        <v>3749165000</v>
      </c>
      <c r="H15" s="5">
        <v>2999180787.5599999</v>
      </c>
      <c r="I15" s="6">
        <f t="shared" si="0"/>
        <v>79.995966770200837</v>
      </c>
      <c r="J15" s="6">
        <f t="shared" si="2"/>
        <v>3983539000</v>
      </c>
      <c r="K15" s="6">
        <f t="shared" si="3"/>
        <v>3178479188.79</v>
      </c>
      <c r="L15" s="6">
        <f t="shared" si="4"/>
        <v>79.790336903692932</v>
      </c>
    </row>
    <row r="16" spans="1:12" s="2" customFormat="1" ht="36.75" customHeight="1">
      <c r="A16" s="4">
        <v>8</v>
      </c>
      <c r="B16" s="12">
        <v>311</v>
      </c>
      <c r="C16" s="14" t="s">
        <v>21</v>
      </c>
      <c r="D16" s="5">
        <v>276197000</v>
      </c>
      <c r="E16" s="5">
        <v>53646088.960000001</v>
      </c>
      <c r="F16" s="5">
        <f t="shared" si="1"/>
        <v>19.423125146181892</v>
      </c>
      <c r="G16" s="5">
        <v>384010000</v>
      </c>
      <c r="H16" s="5">
        <v>129714302.08</v>
      </c>
      <c r="I16" s="6">
        <f t="shared" si="0"/>
        <v>33.778886508163843</v>
      </c>
      <c r="J16" s="6">
        <f t="shared" si="2"/>
        <v>660207000</v>
      </c>
      <c r="K16" s="6">
        <f t="shared" si="3"/>
        <v>183360391.03999999</v>
      </c>
      <c r="L16" s="6">
        <f t="shared" si="4"/>
        <v>27.773166755275234</v>
      </c>
    </row>
    <row r="17" spans="1:12" s="2" customFormat="1" ht="41.25" customHeight="1">
      <c r="A17" s="4">
        <v>9</v>
      </c>
      <c r="B17" s="12">
        <v>312</v>
      </c>
      <c r="C17" s="14" t="s">
        <v>33</v>
      </c>
      <c r="D17" s="5">
        <v>3152044000</v>
      </c>
      <c r="E17" s="5">
        <v>1620224952.6500001</v>
      </c>
      <c r="F17" s="5">
        <f t="shared" si="1"/>
        <v>51.402358363335033</v>
      </c>
      <c r="G17" s="5">
        <v>251041000</v>
      </c>
      <c r="H17" s="5">
        <v>146677955.91</v>
      </c>
      <c r="I17" s="6">
        <f t="shared" si="0"/>
        <v>58.427888635720862</v>
      </c>
      <c r="J17" s="6">
        <f t="shared" si="2"/>
        <v>3403085000</v>
      </c>
      <c r="K17" s="6">
        <f t="shared" si="3"/>
        <v>1766902908.5600002</v>
      </c>
      <c r="L17" s="6">
        <f t="shared" si="4"/>
        <v>51.920622275376616</v>
      </c>
    </row>
    <row r="18" spans="1:12" s="2" customFormat="1" ht="30.75" customHeight="1">
      <c r="A18" s="4">
        <v>10</v>
      </c>
      <c r="B18" s="12">
        <v>314</v>
      </c>
      <c r="C18" s="14" t="s">
        <v>29</v>
      </c>
      <c r="D18" s="5">
        <v>286433000</v>
      </c>
      <c r="E18" s="5">
        <v>145783000.36000001</v>
      </c>
      <c r="F18" s="5">
        <f t="shared" si="1"/>
        <v>50.896021184709873</v>
      </c>
      <c r="G18" s="5">
        <v>401350000</v>
      </c>
      <c r="H18" s="5">
        <v>214131864.53999999</v>
      </c>
      <c r="I18" s="6">
        <f t="shared" si="0"/>
        <v>53.352900097172039</v>
      </c>
      <c r="J18" s="6">
        <f t="shared" si="2"/>
        <v>687783000</v>
      </c>
      <c r="K18" s="6">
        <f t="shared" si="3"/>
        <v>359914864.89999998</v>
      </c>
      <c r="L18" s="6">
        <f t="shared" si="4"/>
        <v>52.329712263897186</v>
      </c>
    </row>
    <row r="19" spans="1:12" s="2" customFormat="1" ht="30.75" customHeight="1">
      <c r="A19" s="4">
        <v>11</v>
      </c>
      <c r="B19" s="12">
        <v>329</v>
      </c>
      <c r="C19" s="14" t="s">
        <v>22</v>
      </c>
      <c r="D19" s="5">
        <v>827626000</v>
      </c>
      <c r="E19" s="5">
        <v>653781642.46000004</v>
      </c>
      <c r="F19" s="5">
        <f t="shared" si="1"/>
        <v>78.994816796475703</v>
      </c>
      <c r="G19" s="5">
        <v>1044018000</v>
      </c>
      <c r="H19" s="5">
        <v>810000468.20000005</v>
      </c>
      <c r="I19" s="6">
        <f t="shared" si="0"/>
        <v>77.58491407236275</v>
      </c>
      <c r="J19" s="6">
        <f t="shared" si="2"/>
        <v>1871644000</v>
      </c>
      <c r="K19" s="6">
        <f t="shared" si="3"/>
        <v>1463782110.6600001</v>
      </c>
      <c r="L19" s="6">
        <f t="shared" si="4"/>
        <v>78.208361774995666</v>
      </c>
    </row>
    <row r="20" spans="1:12" s="2" customFormat="1" ht="30.75" customHeight="1">
      <c r="A20" s="4">
        <v>12</v>
      </c>
      <c r="B20" s="13" t="s">
        <v>15</v>
      </c>
      <c r="C20" s="14" t="s">
        <v>16</v>
      </c>
      <c r="D20" s="5">
        <v>160382000</v>
      </c>
      <c r="E20" s="5">
        <v>124695026.73999999</v>
      </c>
      <c r="F20" s="5">
        <f t="shared" si="1"/>
        <v>77.748766532403877</v>
      </c>
      <c r="G20" s="5">
        <v>9539900000</v>
      </c>
      <c r="H20" s="5">
        <v>6682852831.5600004</v>
      </c>
      <c r="I20" s="6">
        <f t="shared" si="0"/>
        <v>70.051602548873689</v>
      </c>
      <c r="J20" s="6">
        <f t="shared" si="2"/>
        <v>9700282000</v>
      </c>
      <c r="K20" s="6">
        <f t="shared" si="3"/>
        <v>6807547858.3000002</v>
      </c>
      <c r="L20" s="6">
        <f t="shared" si="4"/>
        <v>70.178865504116274</v>
      </c>
    </row>
    <row r="21" spans="1:12" s="2" customFormat="1" ht="39.75" customHeight="1">
      <c r="A21" s="4">
        <v>13</v>
      </c>
      <c r="B21" s="12">
        <v>347</v>
      </c>
      <c r="C21" s="14" t="s">
        <v>30</v>
      </c>
      <c r="D21" s="5">
        <v>303385000</v>
      </c>
      <c r="E21" s="5">
        <v>174890113.19999999</v>
      </c>
      <c r="F21" s="5">
        <f t="shared" si="1"/>
        <v>57.646262405853946</v>
      </c>
      <c r="G21" s="5">
        <v>6154177000</v>
      </c>
      <c r="H21" s="5">
        <v>4543734925.3000002</v>
      </c>
      <c r="I21" s="6">
        <f t="shared" si="0"/>
        <v>73.831723158108716</v>
      </c>
      <c r="J21" s="6">
        <f t="shared" si="2"/>
        <v>6457562000</v>
      </c>
      <c r="K21" s="6">
        <f t="shared" si="3"/>
        <v>4718625038.5</v>
      </c>
      <c r="L21" s="6">
        <f t="shared" si="4"/>
        <v>73.071308312641818</v>
      </c>
    </row>
    <row r="22" spans="1:12" s="2" customFormat="1" ht="30.75" customHeight="1">
      <c r="A22" s="4">
        <v>14</v>
      </c>
      <c r="B22" s="12">
        <v>350</v>
      </c>
      <c r="C22" s="14" t="s">
        <v>31</v>
      </c>
      <c r="D22" s="5">
        <v>1984982000</v>
      </c>
      <c r="E22" s="5">
        <v>1465103086.4100001</v>
      </c>
      <c r="F22" s="5">
        <f t="shared" si="1"/>
        <v>73.80938902267124</v>
      </c>
      <c r="G22" s="5">
        <v>1022530000</v>
      </c>
      <c r="H22" s="5">
        <v>674116189.5</v>
      </c>
      <c r="I22" s="6">
        <f t="shared" si="0"/>
        <v>65.926299423977781</v>
      </c>
      <c r="J22" s="6">
        <f t="shared" si="2"/>
        <v>3007512000</v>
      </c>
      <c r="K22" s="6">
        <f t="shared" si="3"/>
        <v>2139219275.9100001</v>
      </c>
      <c r="L22" s="6">
        <f t="shared" si="4"/>
        <v>71.129201676003291</v>
      </c>
    </row>
    <row r="23" spans="1:12" s="2" customFormat="1" ht="41.25" customHeight="1">
      <c r="A23" s="4">
        <v>15</v>
      </c>
      <c r="B23" s="12">
        <v>370</v>
      </c>
      <c r="C23" s="14" t="s">
        <v>32</v>
      </c>
      <c r="D23" s="5">
        <v>3476696000</v>
      </c>
      <c r="E23" s="5">
        <v>2686111265.3800001</v>
      </c>
      <c r="F23" s="5">
        <f t="shared" si="1"/>
        <v>77.260458359891118</v>
      </c>
      <c r="G23" s="5">
        <v>1640204000</v>
      </c>
      <c r="H23" s="5">
        <v>1044304721.78</v>
      </c>
      <c r="I23" s="6">
        <f t="shared" si="0"/>
        <v>63.669197354719287</v>
      </c>
      <c r="J23" s="6">
        <f t="shared" si="2"/>
        <v>5116900000</v>
      </c>
      <c r="K23" s="6">
        <f t="shared" si="3"/>
        <v>3730415987.1599998</v>
      </c>
      <c r="L23" s="6">
        <f t="shared" si="4"/>
        <v>72.903828238972807</v>
      </c>
    </row>
    <row r="24" spans="1:12" s="2" customFormat="1" ht="43.5" customHeight="1">
      <c r="A24" s="4">
        <v>16</v>
      </c>
      <c r="B24" s="12">
        <v>371</v>
      </c>
      <c r="C24" s="14" t="s">
        <v>23</v>
      </c>
      <c r="D24" s="5">
        <v>218282000</v>
      </c>
      <c r="E24" s="5">
        <v>166787108.63999999</v>
      </c>
      <c r="F24" s="5">
        <f t="shared" si="1"/>
        <v>76.409006990956641</v>
      </c>
      <c r="G24" s="5">
        <v>125010000</v>
      </c>
      <c r="H24" s="5">
        <v>38218756.579999998</v>
      </c>
      <c r="I24" s="6">
        <f t="shared" si="0"/>
        <v>30.572559459243259</v>
      </c>
      <c r="J24" s="6">
        <f t="shared" si="2"/>
        <v>343292000</v>
      </c>
      <c r="K24" s="6">
        <f t="shared" si="3"/>
        <v>205005865.21999997</v>
      </c>
      <c r="L24" s="6">
        <f t="shared" si="4"/>
        <v>59.71763548815585</v>
      </c>
    </row>
    <row r="25" spans="1:12" s="2" customFormat="1" ht="30.75" customHeight="1">
      <c r="A25" s="4">
        <v>17</v>
      </c>
      <c r="B25" s="12">
        <v>391</v>
      </c>
      <c r="C25" s="14" t="s">
        <v>17</v>
      </c>
      <c r="D25" s="7">
        <v>26397000</v>
      </c>
      <c r="E25" s="5">
        <v>13101622.68</v>
      </c>
      <c r="F25" s="5">
        <f t="shared" si="1"/>
        <v>49.63299874985794</v>
      </c>
      <c r="G25" s="7">
        <v>14100000</v>
      </c>
      <c r="H25" s="7">
        <v>7619801</v>
      </c>
      <c r="I25" s="6">
        <f t="shared" si="0"/>
        <v>54.04114184397163</v>
      </c>
      <c r="J25" s="6">
        <f t="shared" si="2"/>
        <v>40497000</v>
      </c>
      <c r="K25" s="6">
        <f t="shared" si="3"/>
        <v>20721423.68</v>
      </c>
      <c r="L25" s="6">
        <f t="shared" si="4"/>
        <v>51.167799293774848</v>
      </c>
    </row>
    <row r="26" spans="1:12" ht="30.75" customHeight="1">
      <c r="A26" s="4">
        <v>18</v>
      </c>
      <c r="B26" s="12">
        <v>602</v>
      </c>
      <c r="C26" s="14" t="s">
        <v>18</v>
      </c>
      <c r="D26" s="5">
        <v>844233000</v>
      </c>
      <c r="E26" s="5">
        <v>110357000</v>
      </c>
      <c r="F26" s="5">
        <f t="shared" si="1"/>
        <v>13.07186523151784</v>
      </c>
      <c r="G26" s="8">
        <v>269755000</v>
      </c>
      <c r="H26" s="8">
        <v>0</v>
      </c>
      <c r="I26" s="6">
        <f t="shared" si="0"/>
        <v>0</v>
      </c>
      <c r="J26" s="6">
        <f t="shared" si="2"/>
        <v>1113988000</v>
      </c>
      <c r="K26" s="6">
        <f t="shared" si="3"/>
        <v>110357000</v>
      </c>
      <c r="L26" s="6"/>
    </row>
    <row r="27" spans="1:12" ht="24" customHeight="1">
      <c r="A27" s="4"/>
      <c r="B27" s="12"/>
      <c r="C27" s="14" t="s">
        <v>0</v>
      </c>
      <c r="D27" s="9">
        <f>SUM(D9:D26)</f>
        <v>13277619000</v>
      </c>
      <c r="E27" s="9">
        <f>SUM(E9:E26)</f>
        <v>8405141965.7900009</v>
      </c>
      <c r="F27" s="5">
        <f t="shared" si="1"/>
        <v>63.303081416856443</v>
      </c>
      <c r="G27" s="9">
        <f t="shared" ref="G27:K27" si="5">SUM(G9:G26)</f>
        <v>24819176000</v>
      </c>
      <c r="H27" s="9">
        <f t="shared" si="5"/>
        <v>17409833213.260002</v>
      </c>
      <c r="I27" s="6">
        <f t="shared" si="0"/>
        <v>70.146701136492212</v>
      </c>
      <c r="J27" s="9">
        <f t="shared" si="5"/>
        <v>38096795000</v>
      </c>
      <c r="K27" s="9">
        <f t="shared" si="5"/>
        <v>25814975179.050003</v>
      </c>
      <c r="L27" s="6">
        <f>K27/J27*100</f>
        <v>67.76154051554731</v>
      </c>
    </row>
    <row r="28" spans="1:12" ht="25.5" customHeight="1">
      <c r="A28" s="4">
        <v>19</v>
      </c>
      <c r="B28" s="12">
        <v>801</v>
      </c>
      <c r="C28" s="14" t="s">
        <v>26</v>
      </c>
      <c r="D28" s="9">
        <v>4844396000</v>
      </c>
      <c r="E28" s="9">
        <v>4734566818</v>
      </c>
      <c r="F28" s="5">
        <f t="shared" si="1"/>
        <v>97.73286118641002</v>
      </c>
      <c r="G28" s="8">
        <v>0</v>
      </c>
      <c r="H28" s="8">
        <v>0</v>
      </c>
      <c r="I28" s="6"/>
      <c r="J28" s="6">
        <f t="shared" si="2"/>
        <v>4844396000</v>
      </c>
      <c r="K28" s="6">
        <f t="shared" si="3"/>
        <v>4734566818</v>
      </c>
      <c r="L28" s="6">
        <f>K28/J28*100</f>
        <v>97.73286118641002</v>
      </c>
    </row>
    <row r="29" spans="1:12">
      <c r="A29" s="4"/>
      <c r="B29" s="13"/>
      <c r="C29" s="15" t="s">
        <v>19</v>
      </c>
      <c r="D29" s="10">
        <f>D28+D27</f>
        <v>18122015000</v>
      </c>
      <c r="E29" s="10">
        <f>E28+E27</f>
        <v>13139708783.790001</v>
      </c>
      <c r="F29" s="5">
        <f t="shared" si="1"/>
        <v>72.506886148091155</v>
      </c>
      <c r="G29" s="10">
        <f>G28+G27</f>
        <v>24819176000</v>
      </c>
      <c r="H29" s="10">
        <f>H28+H27</f>
        <v>17409833213.260002</v>
      </c>
      <c r="I29" s="6">
        <f>H29/G29*100</f>
        <v>70.146701136492212</v>
      </c>
      <c r="J29" s="6">
        <f t="shared" si="2"/>
        <v>42941191000</v>
      </c>
      <c r="K29" s="6">
        <f t="shared" si="3"/>
        <v>30549541997.050003</v>
      </c>
      <c r="L29" s="6">
        <f>K29/J29*100</f>
        <v>71.142744962639725</v>
      </c>
    </row>
    <row r="30" spans="1:12">
      <c r="J30" s="16"/>
      <c r="K30" s="17"/>
    </row>
    <row r="31" spans="1:12">
      <c r="J31" s="16"/>
      <c r="K31" s="16"/>
      <c r="L31" s="16"/>
    </row>
  </sheetData>
  <sheetProtection selectLockedCells="1"/>
  <mergeCells count="12">
    <mergeCell ref="J7:L7"/>
    <mergeCell ref="A1:L1"/>
    <mergeCell ref="A2:L2"/>
    <mergeCell ref="A3:L3"/>
    <mergeCell ref="A4:L4"/>
    <mergeCell ref="A5:L5"/>
    <mergeCell ref="A6:L6"/>
    <mergeCell ref="A7:A8"/>
    <mergeCell ref="B7:B8"/>
    <mergeCell ref="C7:C8"/>
    <mergeCell ref="D7:F7"/>
    <mergeCell ref="G7:I7"/>
  </mergeCells>
  <printOptions horizontalCentered="1"/>
  <pageMargins left="0.44" right="0.38" top="0.35" bottom="0.75" header="0.2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अन्तिम बजेट</vt:lpstr>
      <vt:lpstr>'अन्तिम बजेट'!Print_Area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2022-07-12T04:59:28Z</dcterms:modified>
</cp:coreProperties>
</file>