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खर्च" sheetId="1" r:id="rId1"/>
  </sheets>
  <definedNames>
    <definedName name="_xlnm.Database" localSheetId="0">#REF!</definedName>
    <definedName name="_xlnm.Database">#REF!</definedName>
    <definedName name="_xlnm.Print_Area" localSheetId="0">खर्च!$A$1:$L$29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/>
  <c r="D29"/>
  <c r="F29" s="1"/>
  <c r="K28"/>
  <c r="L28" s="1"/>
  <c r="J28"/>
  <c r="F28"/>
  <c r="H27"/>
  <c r="H29" s="1"/>
  <c r="G27"/>
  <c r="G29" s="1"/>
  <c r="F27"/>
  <c r="E27"/>
  <c r="D27"/>
  <c r="J27" s="1"/>
  <c r="K26"/>
  <c r="L26" s="1"/>
  <c r="J26"/>
  <c r="I26"/>
  <c r="F26"/>
  <c r="K25"/>
  <c r="L25" s="1"/>
  <c r="J25"/>
  <c r="I25"/>
  <c r="F25"/>
  <c r="K24"/>
  <c r="L24" s="1"/>
  <c r="J24"/>
  <c r="I24"/>
  <c r="F24"/>
  <c r="K23"/>
  <c r="L23" s="1"/>
  <c r="J23"/>
  <c r="I23"/>
  <c r="F23"/>
  <c r="K22"/>
  <c r="L22" s="1"/>
  <c r="J22"/>
  <c r="I22"/>
  <c r="F22"/>
  <c r="K21"/>
  <c r="L21" s="1"/>
  <c r="J21"/>
  <c r="I21"/>
  <c r="F21"/>
  <c r="K20"/>
  <c r="L20" s="1"/>
  <c r="J20"/>
  <c r="I20"/>
  <c r="F20"/>
  <c r="K19"/>
  <c r="L19" s="1"/>
  <c r="J19"/>
  <c r="I19"/>
  <c r="F19"/>
  <c r="K18"/>
  <c r="L18" s="1"/>
  <c r="J18"/>
  <c r="I18"/>
  <c r="F18"/>
  <c r="K17"/>
  <c r="L17" s="1"/>
  <c r="J17"/>
  <c r="I17"/>
  <c r="F17"/>
  <c r="K16"/>
  <c r="L16" s="1"/>
  <c r="J16"/>
  <c r="I16"/>
  <c r="F16"/>
  <c r="K15"/>
  <c r="L15" s="1"/>
  <c r="J15"/>
  <c r="I15"/>
  <c r="F15"/>
  <c r="K14"/>
  <c r="L14" s="1"/>
  <c r="J14"/>
  <c r="I14"/>
  <c r="F14"/>
  <c r="K13"/>
  <c r="L13" s="1"/>
  <c r="J13"/>
  <c r="I13"/>
  <c r="F13"/>
  <c r="K12"/>
  <c r="L12" s="1"/>
  <c r="J12"/>
  <c r="I12"/>
  <c r="F12"/>
  <c r="K11"/>
  <c r="L11" s="1"/>
  <c r="J11"/>
  <c r="I11"/>
  <c r="F11"/>
  <c r="K10"/>
  <c r="L10" s="1"/>
  <c r="J10"/>
  <c r="I10"/>
  <c r="F10"/>
  <c r="K9"/>
  <c r="L9" s="1"/>
  <c r="J9"/>
  <c r="I9"/>
  <c r="F9"/>
  <c r="K29" l="1"/>
  <c r="I29"/>
  <c r="J29"/>
  <c r="I27"/>
  <c r="K27"/>
  <c r="L27" s="1"/>
  <c r="L29" l="1"/>
</calcChain>
</file>

<file path=xl/sharedStrings.xml><?xml version="1.0" encoding="utf-8"?>
<sst xmlns="http://schemas.openxmlformats.org/spreadsheetml/2006/main" count="43" uniqueCount="36">
  <si>
    <t>प्रदेश सरकार</t>
  </si>
  <si>
    <t>लुम्बिनी प्रदेश</t>
  </si>
  <si>
    <t>आर्थिक मामिला तथा सहकारी मन्त्रालय</t>
  </si>
  <si>
    <t>प्रदेश लेखा नियन्त्रक कार्यालय</t>
  </si>
  <si>
    <t xml:space="preserve"> मुकाम: बुटवल</t>
  </si>
  <si>
    <t xml:space="preserve">आ.व.२०७८।०७९ को कार्तिक मसान्तसम्म (प्रथम चौमासिक)को मन्त्रालयगत खर्चको  विवरण </t>
  </si>
  <si>
    <t>सि.नं.</t>
  </si>
  <si>
    <t>कार्यालय कोड</t>
  </si>
  <si>
    <t>मन्त्रालय/केन्द्रिय निकाय</t>
  </si>
  <si>
    <t>चालु खर्च</t>
  </si>
  <si>
    <t>पुँजीगत खर्च</t>
  </si>
  <si>
    <t>जम्मा</t>
  </si>
  <si>
    <t>बजेट</t>
  </si>
  <si>
    <t>खर्च</t>
  </si>
  <si>
    <t>प्रतिशत</t>
  </si>
  <si>
    <t>प्रदेश सभा</t>
  </si>
  <si>
    <t>प्रदेश लोक सेवा आयोग</t>
  </si>
  <si>
    <t>मुख्य न्यायाधिवक्ताको कार्यालय</t>
  </si>
  <si>
    <t>मुख्यमन्त्री तथा मन्त्रिपरिषद्को कार्यालय</t>
  </si>
  <si>
    <t>आर्थिक मामिला तथा योजना मन्त्रालय</t>
  </si>
  <si>
    <t>उद्योग, वन तथा वातावरण मन्त्रालय</t>
  </si>
  <si>
    <t>उर्जा, जलस्रोत तथा सिंचाई मन्त्रालय</t>
  </si>
  <si>
    <t>कानून, महिला, बालबालिका तथा जेष्ठ नागरिक मन्त्रालय</t>
  </si>
  <si>
    <t>भूमि व्यवस्था, कृषि तथा सहकारी मन्त्रालय</t>
  </si>
  <si>
    <t>आन्तरिक मामिला तथा कानून मन्त्रालय</t>
  </si>
  <si>
    <t>वन, वातावरण तथा भू-संरक्षण मन्त्रालय</t>
  </si>
  <si>
    <t>337</t>
  </si>
  <si>
    <t>भौतिक पूर्वाधार विकास मन्त्रालय</t>
  </si>
  <si>
    <t>ग्रामिण तथा सहरी विकास मन्त्रालय</t>
  </si>
  <si>
    <t>शिक्षा तथा सामाजिक विकास मन्त्रालय</t>
  </si>
  <si>
    <t>स्वास्थ्य तथा जनसंख्या मन्त्रालय</t>
  </si>
  <si>
    <t>श्रम, रोजगार तथा यातायात व्यवस्था मन्त्रालय</t>
  </si>
  <si>
    <t>प्रदेश योजना आयोग</t>
  </si>
  <si>
    <t>अर्थ - विविध</t>
  </si>
  <si>
    <t>स्थानीय तह निकासा</t>
  </si>
  <si>
    <t>कूल जम्मा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</si>
</sst>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Kalimati"/>
      <charset val="1"/>
    </font>
    <font>
      <sz val="10"/>
      <color theme="1"/>
      <name val="Kalimati"/>
      <charset val="1"/>
    </font>
    <font>
      <b/>
      <sz val="10"/>
      <color theme="1"/>
      <name val="Kalimati"/>
      <charset val="1"/>
    </font>
    <font>
      <b/>
      <sz val="12"/>
      <color theme="1"/>
      <name val="Kalimati"/>
      <charset val="1"/>
    </font>
    <font>
      <b/>
      <sz val="9"/>
      <color theme="1"/>
      <name val="Kalimati"/>
      <charset val="1"/>
    </font>
    <font>
      <sz val="11"/>
      <color theme="1"/>
      <name val="Calibri"/>
      <family val="2"/>
    </font>
    <font>
      <sz val="10"/>
      <color theme="0"/>
      <name val="Kalimati"/>
      <charset val="1"/>
    </font>
    <font>
      <b/>
      <sz val="10"/>
      <color theme="0"/>
      <name val="Kalimati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left" wrapText="1"/>
      <protection locked="0"/>
    </xf>
    <xf numFmtId="0" fontId="3" fillId="0" borderId="1" xfId="1" applyNumberFormat="1" applyFont="1" applyBorder="1" applyAlignment="1" applyProtection="1">
      <alignment horizontal="left" wrapText="1"/>
      <protection locked="0"/>
    </xf>
    <xf numFmtId="0" fontId="7" fillId="0" borderId="1" xfId="0" applyNumberFormat="1" applyFont="1" applyFill="1" applyBorder="1" applyAlignment="1" applyProtection="1">
      <alignment horizontal="left"/>
    </xf>
    <xf numFmtId="4" fontId="3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1" applyNumberFormat="1" applyFont="1" applyFill="1" applyBorder="1" applyAlignment="1" applyProtection="1">
      <alignment horizontal="right" vertical="center" wrapText="1"/>
    </xf>
    <xf numFmtId="2" fontId="3" fillId="0" borderId="0" xfId="1" applyNumberFormat="1" applyFont="1" applyAlignment="1" applyProtection="1">
      <alignment vertical="center" wrapText="1"/>
      <protection locked="0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0" fontId="3" fillId="0" borderId="1" xfId="1" applyFont="1" applyBorder="1" applyAlignment="1" applyProtection="1">
      <alignment horizontal="right" wrapText="1"/>
      <protection locked="0"/>
    </xf>
    <xf numFmtId="4" fontId="3" fillId="0" borderId="1" xfId="1" applyNumberFormat="1" applyFont="1" applyBorder="1" applyAlignment="1" applyProtection="1">
      <alignment horizontal="right" wrapText="1"/>
      <protection locked="0"/>
    </xf>
    <xf numFmtId="4" fontId="3" fillId="0" borderId="1" xfId="1" applyNumberFormat="1" applyFont="1" applyBorder="1" applyAlignment="1" applyProtection="1">
      <alignment horizontal="right" vertical="center" wrapText="1"/>
    </xf>
    <xf numFmtId="0" fontId="3" fillId="0" borderId="0" xfId="1" applyFont="1" applyAlignment="1" applyProtection="1">
      <alignment horizontal="center" wrapText="1"/>
      <protection locked="0"/>
    </xf>
    <xf numFmtId="0" fontId="8" fillId="2" borderId="0" xfId="1" applyFont="1" applyFill="1" applyAlignment="1" applyProtection="1">
      <alignment horizontal="center" wrapText="1"/>
      <protection locked="0"/>
    </xf>
    <xf numFmtId="0" fontId="9" fillId="2" borderId="0" xfId="1" applyFont="1" applyFill="1" applyAlignment="1" applyProtection="1">
      <alignment vertical="center" wrapText="1"/>
      <protection locked="0"/>
    </xf>
    <xf numFmtId="0" fontId="9" fillId="2" borderId="0" xfId="1" applyFont="1" applyFill="1" applyAlignment="1" applyProtection="1">
      <alignment wrapText="1"/>
      <protection locked="0"/>
    </xf>
    <xf numFmtId="1" fontId="9" fillId="2" borderId="0" xfId="1" applyNumberFormat="1" applyFont="1" applyFill="1" applyAlignment="1" applyProtection="1">
      <alignment wrapText="1"/>
      <protection locked="0"/>
    </xf>
    <xf numFmtId="0" fontId="4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wrapText="1"/>
      <protection locked="0"/>
    </xf>
    <xf numFmtId="0" fontId="4" fillId="0" borderId="0" xfId="1" applyFont="1" applyAlignment="1" applyProtection="1">
      <alignment horizontal="center" wrapText="1"/>
      <protection locked="0"/>
    </xf>
    <xf numFmtId="0" fontId="5" fillId="0" borderId="0" xfId="1" applyFont="1" applyAlignment="1" applyProtection="1">
      <alignment horizontal="center" wrapText="1"/>
      <protection locked="0"/>
    </xf>
    <xf numFmtId="0" fontId="4" fillId="0" borderId="0" xfId="1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1:M31"/>
  <sheetViews>
    <sheetView tabSelected="1" view="pageBreakPreview" zoomScale="85" zoomScaleSheetLayoutView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31" sqref="C31:M31"/>
    </sheetView>
  </sheetViews>
  <sheetFormatPr defaultColWidth="9.140625" defaultRowHeight="19.5"/>
  <cols>
    <col min="1" max="1" width="6.140625" style="16" bestFit="1" customWidth="1"/>
    <col min="2" max="2" width="11.28515625" style="16" customWidth="1"/>
    <col min="3" max="3" width="31.85546875" style="2" customWidth="1"/>
    <col min="4" max="4" width="21.140625" style="1" customWidth="1"/>
    <col min="5" max="5" width="20.7109375" style="1" customWidth="1"/>
    <col min="6" max="6" width="8.140625" style="1" customWidth="1"/>
    <col min="7" max="7" width="22" style="1" customWidth="1"/>
    <col min="8" max="8" width="20.42578125" style="1" customWidth="1"/>
    <col min="9" max="9" width="8.5703125" style="1" customWidth="1"/>
    <col min="10" max="10" width="20.5703125" style="1" customWidth="1"/>
    <col min="11" max="11" width="20.7109375" style="1" customWidth="1"/>
    <col min="12" max="12" width="9" style="1" customWidth="1"/>
    <col min="13" max="13" width="11" style="1" customWidth="1"/>
    <col min="14" max="16384" width="9.140625" style="1"/>
  </cols>
  <sheetData>
    <row r="1" spans="1:13" ht="19.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ht="19.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ht="19.5" customHeight="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3" ht="23.25" customHeight="1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3" ht="19.5" customHeight="1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3" ht="19.5" customHeight="1">
      <c r="A6" s="27" t="s">
        <v>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3" s="2" customFormat="1" ht="30" customHeight="1">
      <c r="A7" s="21" t="s">
        <v>6</v>
      </c>
      <c r="B7" s="22" t="s">
        <v>7</v>
      </c>
      <c r="C7" s="21" t="s">
        <v>8</v>
      </c>
      <c r="D7" s="23" t="s">
        <v>9</v>
      </c>
      <c r="E7" s="23"/>
      <c r="F7" s="23"/>
      <c r="G7" s="23" t="s">
        <v>10</v>
      </c>
      <c r="H7" s="23"/>
      <c r="I7" s="23"/>
      <c r="J7" s="23" t="s">
        <v>11</v>
      </c>
      <c r="K7" s="23"/>
      <c r="L7" s="23"/>
    </row>
    <row r="8" spans="1:13" s="2" customFormat="1">
      <c r="A8" s="21"/>
      <c r="B8" s="22"/>
      <c r="C8" s="21"/>
      <c r="D8" s="3" t="s">
        <v>12</v>
      </c>
      <c r="E8" s="4" t="s">
        <v>13</v>
      </c>
      <c r="F8" s="4" t="s">
        <v>14</v>
      </c>
      <c r="G8" s="3" t="s">
        <v>12</v>
      </c>
      <c r="H8" s="4" t="s">
        <v>13</v>
      </c>
      <c r="I8" s="4" t="s">
        <v>14</v>
      </c>
      <c r="J8" s="3" t="s">
        <v>12</v>
      </c>
      <c r="K8" s="4" t="s">
        <v>13</v>
      </c>
      <c r="L8" s="5" t="s">
        <v>14</v>
      </c>
    </row>
    <row r="9" spans="1:13" s="2" customFormat="1" ht="30.75" customHeight="1">
      <c r="A9" s="6">
        <v>1</v>
      </c>
      <c r="B9" s="7">
        <v>202</v>
      </c>
      <c r="C9" s="8" t="s">
        <v>15</v>
      </c>
      <c r="D9" s="9">
        <v>195114000</v>
      </c>
      <c r="E9" s="9">
        <v>42501436.32</v>
      </c>
      <c r="F9" s="9">
        <f>E9/D9*100</f>
        <v>21.782873766105972</v>
      </c>
      <c r="G9" s="9">
        <v>64961000</v>
      </c>
      <c r="H9" s="9">
        <v>20500</v>
      </c>
      <c r="I9" s="10">
        <f t="shared" ref="I9:I29" si="0">H9/G9*100</f>
        <v>3.1557395976047169E-2</v>
      </c>
      <c r="J9" s="10">
        <f>D9+G9</f>
        <v>260075000</v>
      </c>
      <c r="K9" s="10">
        <f>H9+E9</f>
        <v>42521936.32</v>
      </c>
      <c r="L9" s="10">
        <f>K9/J9*100</f>
        <v>16.349874582332021</v>
      </c>
      <c r="M9" s="11"/>
    </row>
    <row r="10" spans="1:13" s="2" customFormat="1" ht="30.75" customHeight="1">
      <c r="A10" s="6">
        <v>2</v>
      </c>
      <c r="B10" s="7">
        <v>210</v>
      </c>
      <c r="C10" s="8" t="s">
        <v>16</v>
      </c>
      <c r="D10" s="9">
        <v>53277000</v>
      </c>
      <c r="E10" s="9">
        <v>10275519</v>
      </c>
      <c r="F10" s="9">
        <f t="shared" ref="F10:F29" si="1">E10/D10*100</f>
        <v>19.28696998704882</v>
      </c>
      <c r="G10" s="9">
        <v>1250000</v>
      </c>
      <c r="H10" s="9">
        <v>0</v>
      </c>
      <c r="I10" s="10">
        <f t="shared" si="0"/>
        <v>0</v>
      </c>
      <c r="J10" s="10">
        <f t="shared" ref="J10:J29" si="2">D10+G10</f>
        <v>54527000</v>
      </c>
      <c r="K10" s="10">
        <f t="shared" ref="K10:K29" si="3">H10+E10</f>
        <v>10275519</v>
      </c>
      <c r="L10" s="10">
        <f t="shared" ref="L10:L29" si="4">K10/J10*100</f>
        <v>18.84482733324775</v>
      </c>
      <c r="M10" s="11"/>
    </row>
    <row r="11" spans="1:13" s="2" customFormat="1" ht="30.75" customHeight="1">
      <c r="A11" s="6">
        <v>3</v>
      </c>
      <c r="B11" s="7">
        <v>216</v>
      </c>
      <c r="C11" s="8" t="s">
        <v>17</v>
      </c>
      <c r="D11" s="9">
        <v>11440000</v>
      </c>
      <c r="E11" s="9">
        <v>2479332.2799999998</v>
      </c>
      <c r="F11" s="9">
        <f t="shared" si="1"/>
        <v>21.672484965034965</v>
      </c>
      <c r="G11" s="9">
        <v>300000</v>
      </c>
      <c r="H11" s="9">
        <v>0</v>
      </c>
      <c r="I11" s="10">
        <f t="shared" si="0"/>
        <v>0</v>
      </c>
      <c r="J11" s="10">
        <f t="shared" si="2"/>
        <v>11740000</v>
      </c>
      <c r="K11" s="10">
        <f t="shared" si="3"/>
        <v>2479332.2799999998</v>
      </c>
      <c r="L11" s="10">
        <f t="shared" si="4"/>
        <v>21.11867359454855</v>
      </c>
      <c r="M11" s="11"/>
    </row>
    <row r="12" spans="1:13" s="2" customFormat="1" ht="30.75" customHeight="1">
      <c r="A12" s="6">
        <v>4</v>
      </c>
      <c r="B12" s="7">
        <v>301</v>
      </c>
      <c r="C12" s="8" t="s">
        <v>18</v>
      </c>
      <c r="D12" s="9">
        <v>531383000</v>
      </c>
      <c r="E12" s="9">
        <v>39803461.600000001</v>
      </c>
      <c r="F12" s="9">
        <f t="shared" si="1"/>
        <v>7.49054102220056</v>
      </c>
      <c r="G12" s="9">
        <v>22800000</v>
      </c>
      <c r="H12" s="9">
        <v>2454240</v>
      </c>
      <c r="I12" s="10">
        <f t="shared" si="0"/>
        <v>10.764210526315789</v>
      </c>
      <c r="J12" s="10">
        <f t="shared" si="2"/>
        <v>554183000</v>
      </c>
      <c r="K12" s="10">
        <f t="shared" si="3"/>
        <v>42257701.600000001</v>
      </c>
      <c r="L12" s="10">
        <f t="shared" si="4"/>
        <v>7.6252251693032802</v>
      </c>
      <c r="M12" s="11"/>
    </row>
    <row r="13" spans="1:13" s="2" customFormat="1" ht="30.75" customHeight="1">
      <c r="A13" s="6">
        <v>5</v>
      </c>
      <c r="B13" s="7">
        <v>305</v>
      </c>
      <c r="C13" s="8" t="s">
        <v>19</v>
      </c>
      <c r="D13" s="9">
        <v>291818000</v>
      </c>
      <c r="E13" s="9">
        <v>17380466.800000001</v>
      </c>
      <c r="F13" s="9">
        <f t="shared" si="1"/>
        <v>5.955926913350102</v>
      </c>
      <c r="G13" s="9">
        <v>21520000</v>
      </c>
      <c r="H13" s="9">
        <v>407601</v>
      </c>
      <c r="I13" s="10">
        <f t="shared" si="0"/>
        <v>1.8940566914498143</v>
      </c>
      <c r="J13" s="10">
        <f t="shared" si="2"/>
        <v>313338000</v>
      </c>
      <c r="K13" s="10">
        <f t="shared" si="3"/>
        <v>17788067.800000001</v>
      </c>
      <c r="L13" s="10">
        <f t="shared" si="4"/>
        <v>5.6769583644498915</v>
      </c>
      <c r="M13" s="11"/>
    </row>
    <row r="14" spans="1:13" s="2" customFormat="1" ht="30.75" customHeight="1">
      <c r="A14" s="6">
        <v>6</v>
      </c>
      <c r="B14" s="7">
        <v>307</v>
      </c>
      <c r="C14" s="8" t="s">
        <v>20</v>
      </c>
      <c r="D14" s="9">
        <v>327681000</v>
      </c>
      <c r="E14" s="9">
        <v>175755138.09</v>
      </c>
      <c r="F14" s="9">
        <f t="shared" si="1"/>
        <v>53.636047891089198</v>
      </c>
      <c r="G14" s="9">
        <v>92500000</v>
      </c>
      <c r="H14" s="9">
        <v>1612003</v>
      </c>
      <c r="I14" s="10">
        <f t="shared" si="0"/>
        <v>1.7427059459459457</v>
      </c>
      <c r="J14" s="10">
        <f t="shared" si="2"/>
        <v>420181000</v>
      </c>
      <c r="K14" s="10">
        <f t="shared" si="3"/>
        <v>177367141.09</v>
      </c>
      <c r="L14" s="10">
        <f t="shared" si="4"/>
        <v>42.212080291588627</v>
      </c>
      <c r="M14" s="11"/>
    </row>
    <row r="15" spans="1:13" s="2" customFormat="1" ht="30.75" customHeight="1">
      <c r="A15" s="6">
        <v>7</v>
      </c>
      <c r="B15" s="7">
        <v>308</v>
      </c>
      <c r="C15" s="8" t="s">
        <v>21</v>
      </c>
      <c r="D15" s="9">
        <v>234374000</v>
      </c>
      <c r="E15" s="9">
        <v>7698273.2699999996</v>
      </c>
      <c r="F15" s="9">
        <f t="shared" si="1"/>
        <v>3.2846106095386003</v>
      </c>
      <c r="G15" s="9">
        <v>3394400000</v>
      </c>
      <c r="H15" s="9">
        <v>73596185.890000001</v>
      </c>
      <c r="I15" s="10">
        <f t="shared" si="0"/>
        <v>2.1681647976078247</v>
      </c>
      <c r="J15" s="10">
        <f t="shared" si="2"/>
        <v>3628774000</v>
      </c>
      <c r="K15" s="10">
        <f t="shared" si="3"/>
        <v>81294459.159999996</v>
      </c>
      <c r="L15" s="10">
        <f t="shared" si="4"/>
        <v>2.2402734135551015</v>
      </c>
      <c r="M15" s="11"/>
    </row>
    <row r="16" spans="1:13" s="2" customFormat="1" ht="30.75" customHeight="1">
      <c r="A16" s="6">
        <v>8</v>
      </c>
      <c r="B16" s="7">
        <v>311</v>
      </c>
      <c r="C16" s="8" t="s">
        <v>22</v>
      </c>
      <c r="D16" s="9">
        <v>268197000</v>
      </c>
      <c r="E16" s="9">
        <v>0</v>
      </c>
      <c r="F16" s="9">
        <f t="shared" si="1"/>
        <v>0</v>
      </c>
      <c r="G16" s="9">
        <v>342910000</v>
      </c>
      <c r="H16" s="9">
        <v>0</v>
      </c>
      <c r="I16" s="10">
        <f t="shared" si="0"/>
        <v>0</v>
      </c>
      <c r="J16" s="10">
        <f t="shared" si="2"/>
        <v>611107000</v>
      </c>
      <c r="K16" s="10">
        <f t="shared" si="3"/>
        <v>0</v>
      </c>
      <c r="L16" s="10">
        <f t="shared" si="4"/>
        <v>0</v>
      </c>
      <c r="M16" s="11"/>
    </row>
    <row r="17" spans="1:13" s="2" customFormat="1" ht="30.75" customHeight="1">
      <c r="A17" s="6">
        <v>9</v>
      </c>
      <c r="B17" s="7">
        <v>312</v>
      </c>
      <c r="C17" s="8" t="s">
        <v>23</v>
      </c>
      <c r="D17" s="9">
        <v>3159014000</v>
      </c>
      <c r="E17" s="9">
        <v>124618324.29000001</v>
      </c>
      <c r="F17" s="9">
        <f t="shared" si="1"/>
        <v>3.9448487499580569</v>
      </c>
      <c r="G17" s="9">
        <v>244071000</v>
      </c>
      <c r="H17" s="9">
        <v>5736549.3200000003</v>
      </c>
      <c r="I17" s="10">
        <f t="shared" si="0"/>
        <v>2.3503608867911385</v>
      </c>
      <c r="J17" s="10">
        <f t="shared" si="2"/>
        <v>3403085000</v>
      </c>
      <c r="K17" s="10">
        <f t="shared" si="3"/>
        <v>130354873.61000001</v>
      </c>
      <c r="L17" s="10">
        <f t="shared" si="4"/>
        <v>3.8304912633683852</v>
      </c>
      <c r="M17" s="11"/>
    </row>
    <row r="18" spans="1:13" s="2" customFormat="1" ht="30.75" customHeight="1">
      <c r="A18" s="6">
        <v>10</v>
      </c>
      <c r="B18" s="7">
        <v>314</v>
      </c>
      <c r="C18" s="8" t="s">
        <v>24</v>
      </c>
      <c r="D18" s="9">
        <v>267758000</v>
      </c>
      <c r="E18" s="9">
        <v>49735471.960000001</v>
      </c>
      <c r="F18" s="9">
        <f t="shared" si="1"/>
        <v>18.574784678702411</v>
      </c>
      <c r="G18" s="9">
        <v>404750000</v>
      </c>
      <c r="H18" s="9">
        <v>38963533.789999999</v>
      </c>
      <c r="I18" s="10">
        <f t="shared" si="0"/>
        <v>9.6265679530574424</v>
      </c>
      <c r="J18" s="10">
        <f t="shared" si="2"/>
        <v>672508000</v>
      </c>
      <c r="K18" s="10">
        <f t="shared" si="3"/>
        <v>88699005.75</v>
      </c>
      <c r="L18" s="10">
        <f t="shared" si="4"/>
        <v>13.189286335627234</v>
      </c>
      <c r="M18" s="11"/>
    </row>
    <row r="19" spans="1:13" s="2" customFormat="1" ht="30.75" customHeight="1">
      <c r="A19" s="6">
        <v>11</v>
      </c>
      <c r="B19" s="7">
        <v>329</v>
      </c>
      <c r="C19" s="8" t="s">
        <v>25</v>
      </c>
      <c r="D19" s="9">
        <v>860801000</v>
      </c>
      <c r="E19" s="9">
        <v>37264331.799999997</v>
      </c>
      <c r="F19" s="9">
        <f t="shared" si="1"/>
        <v>4.3290297989895459</v>
      </c>
      <c r="G19" s="9">
        <v>1006743000</v>
      </c>
      <c r="H19" s="9">
        <v>19162299</v>
      </c>
      <c r="I19" s="10">
        <f t="shared" si="0"/>
        <v>1.903395305455315</v>
      </c>
      <c r="J19" s="10">
        <f t="shared" si="2"/>
        <v>1867544000</v>
      </c>
      <c r="K19" s="10">
        <f t="shared" si="3"/>
        <v>56426630.799999997</v>
      </c>
      <c r="L19" s="10">
        <f t="shared" si="4"/>
        <v>3.021435146909524</v>
      </c>
      <c r="M19" s="11"/>
    </row>
    <row r="20" spans="1:13" s="2" customFormat="1" ht="30.75" customHeight="1">
      <c r="A20" s="6">
        <v>12</v>
      </c>
      <c r="B20" s="6" t="s">
        <v>26</v>
      </c>
      <c r="C20" s="8" t="s">
        <v>27</v>
      </c>
      <c r="D20" s="9">
        <v>170382000</v>
      </c>
      <c r="E20" s="9">
        <v>79227631.370000005</v>
      </c>
      <c r="F20" s="9">
        <f t="shared" si="1"/>
        <v>46.500000804075555</v>
      </c>
      <c r="G20" s="9">
        <v>8927400000</v>
      </c>
      <c r="H20" s="9">
        <v>271821401.62</v>
      </c>
      <c r="I20" s="10">
        <f t="shared" si="0"/>
        <v>3.0447991757958643</v>
      </c>
      <c r="J20" s="10">
        <f t="shared" si="2"/>
        <v>9097782000</v>
      </c>
      <c r="K20" s="10">
        <f t="shared" si="3"/>
        <v>351049032.99000001</v>
      </c>
      <c r="L20" s="10">
        <f t="shared" si="4"/>
        <v>3.8586221673590333</v>
      </c>
      <c r="M20" s="11"/>
    </row>
    <row r="21" spans="1:13" s="2" customFormat="1" ht="30.75" customHeight="1">
      <c r="A21" s="6">
        <v>13</v>
      </c>
      <c r="B21" s="7">
        <v>347</v>
      </c>
      <c r="C21" s="8" t="s">
        <v>28</v>
      </c>
      <c r="D21" s="9">
        <v>322985000</v>
      </c>
      <c r="E21" s="9">
        <v>40876612.100000001</v>
      </c>
      <c r="F21" s="9">
        <f t="shared" si="1"/>
        <v>12.655885598402403</v>
      </c>
      <c r="G21" s="9">
        <v>5644386000</v>
      </c>
      <c r="H21" s="9">
        <v>148864914.18000001</v>
      </c>
      <c r="I21" s="10">
        <f t="shared" si="0"/>
        <v>2.6373978353004208</v>
      </c>
      <c r="J21" s="10">
        <f t="shared" si="2"/>
        <v>5967371000</v>
      </c>
      <c r="K21" s="10">
        <f t="shared" si="3"/>
        <v>189741526.28</v>
      </c>
      <c r="L21" s="10">
        <f t="shared" si="4"/>
        <v>3.1796502392762238</v>
      </c>
      <c r="M21" s="11"/>
    </row>
    <row r="22" spans="1:13" s="2" customFormat="1" ht="30.75" customHeight="1">
      <c r="A22" s="6">
        <v>14</v>
      </c>
      <c r="B22" s="7">
        <v>350</v>
      </c>
      <c r="C22" s="8" t="s">
        <v>29</v>
      </c>
      <c r="D22" s="9">
        <v>1933229000</v>
      </c>
      <c r="E22" s="9">
        <v>160314006.75999999</v>
      </c>
      <c r="F22" s="9">
        <f t="shared" si="1"/>
        <v>8.2925513097517154</v>
      </c>
      <c r="G22" s="9">
        <v>814830000</v>
      </c>
      <c r="H22" s="9">
        <v>48711298.630000003</v>
      </c>
      <c r="I22" s="10">
        <f t="shared" si="0"/>
        <v>5.9780934219407733</v>
      </c>
      <c r="J22" s="10">
        <f t="shared" si="2"/>
        <v>2748059000</v>
      </c>
      <c r="K22" s="10">
        <f t="shared" si="3"/>
        <v>209025305.38999999</v>
      </c>
      <c r="L22" s="10">
        <f t="shared" si="4"/>
        <v>7.6062888529685857</v>
      </c>
      <c r="M22" s="11"/>
    </row>
    <row r="23" spans="1:13" s="2" customFormat="1" ht="30.75" customHeight="1">
      <c r="A23" s="6">
        <v>15</v>
      </c>
      <c r="B23" s="7">
        <v>370</v>
      </c>
      <c r="C23" s="8" t="s">
        <v>30</v>
      </c>
      <c r="D23" s="9">
        <v>2989101000</v>
      </c>
      <c r="E23" s="9">
        <v>355332022.82999998</v>
      </c>
      <c r="F23" s="9">
        <f t="shared" si="1"/>
        <v>11.887588369546561</v>
      </c>
      <c r="G23" s="9">
        <v>1109328000</v>
      </c>
      <c r="H23" s="9">
        <v>23526905</v>
      </c>
      <c r="I23" s="10">
        <f t="shared" si="0"/>
        <v>2.1208249498795668</v>
      </c>
      <c r="J23" s="10">
        <f t="shared" si="2"/>
        <v>4098429000</v>
      </c>
      <c r="K23" s="10">
        <f t="shared" si="3"/>
        <v>378858927.82999998</v>
      </c>
      <c r="L23" s="10">
        <f t="shared" si="4"/>
        <v>9.2440036860465309</v>
      </c>
      <c r="M23" s="11"/>
    </row>
    <row r="24" spans="1:13" s="2" customFormat="1" ht="30.75" customHeight="1">
      <c r="A24" s="6">
        <v>16</v>
      </c>
      <c r="B24" s="7">
        <v>371</v>
      </c>
      <c r="C24" s="8" t="s">
        <v>31</v>
      </c>
      <c r="D24" s="9">
        <v>230862000</v>
      </c>
      <c r="E24" s="9">
        <v>9570417.3699999992</v>
      </c>
      <c r="F24" s="9">
        <f t="shared" si="1"/>
        <v>4.1455143635591822</v>
      </c>
      <c r="G24" s="9">
        <v>109850000</v>
      </c>
      <c r="H24" s="9">
        <v>826071.98</v>
      </c>
      <c r="I24" s="10">
        <f t="shared" si="0"/>
        <v>0.75199998179335459</v>
      </c>
      <c r="J24" s="10">
        <f t="shared" si="2"/>
        <v>340712000</v>
      </c>
      <c r="K24" s="10">
        <f t="shared" si="3"/>
        <v>10396489.35</v>
      </c>
      <c r="L24" s="10">
        <f t="shared" si="4"/>
        <v>3.0514009926272041</v>
      </c>
      <c r="M24" s="11"/>
    </row>
    <row r="25" spans="1:13" s="2" customFormat="1" ht="30.75" customHeight="1">
      <c r="A25" s="6">
        <v>17</v>
      </c>
      <c r="B25" s="7">
        <v>391</v>
      </c>
      <c r="C25" s="8" t="s">
        <v>32</v>
      </c>
      <c r="D25" s="12">
        <v>25088000</v>
      </c>
      <c r="E25" s="12">
        <v>2556781</v>
      </c>
      <c r="F25" s="9">
        <f t="shared" si="1"/>
        <v>10.191250797193877</v>
      </c>
      <c r="G25" s="12">
        <v>13600000</v>
      </c>
      <c r="H25" s="12">
        <v>0</v>
      </c>
      <c r="I25" s="10">
        <f t="shared" si="0"/>
        <v>0</v>
      </c>
      <c r="J25" s="10">
        <f t="shared" si="2"/>
        <v>38688000</v>
      </c>
      <c r="K25" s="10">
        <f t="shared" si="3"/>
        <v>2556781</v>
      </c>
      <c r="L25" s="10">
        <f t="shared" si="4"/>
        <v>6.6087184656741114</v>
      </c>
      <c r="M25" s="11"/>
    </row>
    <row r="26" spans="1:13" ht="30.75" customHeight="1">
      <c r="A26" s="6">
        <v>18</v>
      </c>
      <c r="B26" s="7">
        <v>602</v>
      </c>
      <c r="C26" s="8" t="s">
        <v>33</v>
      </c>
      <c r="D26" s="13">
        <v>1773206000</v>
      </c>
      <c r="E26" s="13">
        <v>0</v>
      </c>
      <c r="F26" s="9">
        <f t="shared" si="1"/>
        <v>0</v>
      </c>
      <c r="G26" s="13">
        <v>255995000</v>
      </c>
      <c r="H26" s="13">
        <v>0</v>
      </c>
      <c r="I26" s="10">
        <f t="shared" si="0"/>
        <v>0</v>
      </c>
      <c r="J26" s="10">
        <f t="shared" si="2"/>
        <v>2029201000</v>
      </c>
      <c r="K26" s="10">
        <f t="shared" si="3"/>
        <v>0</v>
      </c>
      <c r="L26" s="10">
        <f t="shared" si="4"/>
        <v>0</v>
      </c>
      <c r="M26" s="11"/>
    </row>
    <row r="27" spans="1:13" ht="30.75" customHeight="1">
      <c r="A27" s="6"/>
      <c r="B27" s="7"/>
      <c r="C27" s="8" t="s">
        <v>11</v>
      </c>
      <c r="D27" s="14">
        <f>SUM(D9:D26)</f>
        <v>13645710000</v>
      </c>
      <c r="E27" s="14">
        <f>SUM(E9:E26)</f>
        <v>1155389226.8399999</v>
      </c>
      <c r="F27" s="9">
        <f t="shared" si="1"/>
        <v>8.4670510133954178</v>
      </c>
      <c r="G27" s="14">
        <f t="shared" ref="G27:H27" si="5">SUM(G9:G26)</f>
        <v>22471594000</v>
      </c>
      <c r="H27" s="14">
        <f t="shared" si="5"/>
        <v>635703503.40999997</v>
      </c>
      <c r="I27" s="10">
        <f t="shared" si="0"/>
        <v>2.8289203845975499</v>
      </c>
      <c r="J27" s="10">
        <f t="shared" si="2"/>
        <v>36117304000</v>
      </c>
      <c r="K27" s="10">
        <f t="shared" si="3"/>
        <v>1791092730.25</v>
      </c>
      <c r="L27" s="10">
        <f t="shared" si="4"/>
        <v>4.9590986366258125</v>
      </c>
      <c r="M27" s="11"/>
    </row>
    <row r="28" spans="1:13" ht="30.75" customHeight="1">
      <c r="A28" s="6">
        <v>19</v>
      </c>
      <c r="B28" s="7">
        <v>801</v>
      </c>
      <c r="C28" s="8" t="s">
        <v>34</v>
      </c>
      <c r="D28" s="13">
        <v>4842396000</v>
      </c>
      <c r="E28" s="14">
        <v>1079053500</v>
      </c>
      <c r="F28" s="9">
        <f t="shared" si="1"/>
        <v>22.283462566878047</v>
      </c>
      <c r="G28" s="13">
        <v>0</v>
      </c>
      <c r="H28" s="13">
        <v>0</v>
      </c>
      <c r="I28" s="10"/>
      <c r="J28" s="10">
        <f t="shared" si="2"/>
        <v>4842396000</v>
      </c>
      <c r="K28" s="10">
        <f t="shared" si="3"/>
        <v>1079053500</v>
      </c>
      <c r="L28" s="10">
        <f t="shared" si="4"/>
        <v>22.283462566878047</v>
      </c>
      <c r="M28" s="11"/>
    </row>
    <row r="29" spans="1:13" ht="30.75" customHeight="1">
      <c r="A29" s="6"/>
      <c r="B29" s="6"/>
      <c r="C29" s="6" t="s">
        <v>35</v>
      </c>
      <c r="D29" s="15">
        <f>D28+D27</f>
        <v>18488106000</v>
      </c>
      <c r="E29" s="15">
        <f>E28+E27</f>
        <v>2234442726.8400002</v>
      </c>
      <c r="F29" s="9">
        <f t="shared" si="1"/>
        <v>12.085839008279162</v>
      </c>
      <c r="G29" s="15">
        <f>G28+G27</f>
        <v>22471594000</v>
      </c>
      <c r="H29" s="15">
        <f>H28+H27</f>
        <v>635703503.40999997</v>
      </c>
      <c r="I29" s="10">
        <f t="shared" si="0"/>
        <v>2.8289203845975499</v>
      </c>
      <c r="J29" s="10">
        <f t="shared" si="2"/>
        <v>40959700000</v>
      </c>
      <c r="K29" s="10">
        <f t="shared" si="3"/>
        <v>2870146230.25</v>
      </c>
      <c r="L29" s="10">
        <f t="shared" si="4"/>
        <v>7.007244267536139</v>
      </c>
      <c r="M29" s="11"/>
    </row>
    <row r="31" spans="1:13">
      <c r="B31" s="17"/>
      <c r="C31" s="18"/>
      <c r="D31" s="19"/>
      <c r="E31" s="20"/>
      <c r="F31" s="19"/>
      <c r="G31" s="19"/>
      <c r="H31" s="19"/>
      <c r="I31" s="19"/>
      <c r="J31" s="19"/>
      <c r="K31" s="20"/>
      <c r="L31" s="19"/>
    </row>
  </sheetData>
  <sheetProtection selectLockedCells="1"/>
  <mergeCells count="12">
    <mergeCell ref="J7:L7"/>
    <mergeCell ref="A1:L1"/>
    <mergeCell ref="A2:L2"/>
    <mergeCell ref="A3:L3"/>
    <mergeCell ref="A4:L4"/>
    <mergeCell ref="A5:L5"/>
    <mergeCell ref="A6:L6"/>
    <mergeCell ref="A7:A8"/>
    <mergeCell ref="B7:B8"/>
    <mergeCell ref="C7:C8"/>
    <mergeCell ref="D7:F7"/>
    <mergeCell ref="G7:I7"/>
  </mergeCells>
  <printOptions horizontalCentered="1"/>
  <pageMargins left="0.44" right="0.38" top="0.35" bottom="0.75" header="0.2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खर्च</vt:lpstr>
      <vt:lpstr>खर्च!Print_Area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2021-12-24T08:28:46Z</dcterms:created>
  <dcterms:modified xsi:type="dcterms:W3CDTF">2021-12-24T08:37:28Z</dcterms:modified>
</cp:coreProperties>
</file>