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खर्च" sheetId="1" r:id="rId1"/>
  </sheets>
  <definedNames>
    <definedName name="JR_PAGE_ANCHOR_0_1">#REF!</definedName>
    <definedName name="_xlnm.Print_Area" localSheetId="0">'खर्च'!$A$1:$L$24</definedName>
  </definedNames>
  <calcPr fullCalcOnLoad="1"/>
</workbook>
</file>

<file path=xl/sharedStrings.xml><?xml version="1.0" encoding="utf-8"?>
<sst xmlns="http://schemas.openxmlformats.org/spreadsheetml/2006/main" count="37" uniqueCount="29">
  <si>
    <t>लुम्बिनी प्रदेश सरकार</t>
  </si>
  <si>
    <t>अर्थ मन्त्रालय</t>
  </si>
  <si>
    <t>प्रदेश लेखा नियन्त्रक कार्यालय</t>
  </si>
  <si>
    <t>लुम्बिनी प्रदेश</t>
  </si>
  <si>
    <t>आ.व.२०80/८1 को चैत्रसम्मको मन्त्रालयगत खर्चको विवरण(सुरु विनियोजनका आधारमा)</t>
  </si>
  <si>
    <t>सि.नं.</t>
  </si>
  <si>
    <t>कार्यालय कोड</t>
  </si>
  <si>
    <t>मन्त्रालय/केन्द्रिय निकाय</t>
  </si>
  <si>
    <t>चालु खर्च</t>
  </si>
  <si>
    <t>पुँजीगत खर्च</t>
  </si>
  <si>
    <t>जम्मा</t>
  </si>
  <si>
    <t>बजेट</t>
  </si>
  <si>
    <t>खर्च</t>
  </si>
  <si>
    <t>प्रतिशत</t>
  </si>
  <si>
    <t xml:space="preserve"> प्रदेश सभा</t>
  </si>
  <si>
    <t>प्रदेश लोक सेवा आयोग</t>
  </si>
  <si>
    <t>मुख्यमन्त्री तथा मन्त्रिपरिषद्को कार्यालय</t>
  </si>
  <si>
    <t>उद्योग, पर्यटन तथा यातायात व्यवस्था मन्त्रालय</t>
  </si>
  <si>
    <t>कृषि तथा भूमि व्यवस्था मन्त्रालय</t>
  </si>
  <si>
    <t>गृह मन्त्रालय</t>
  </si>
  <si>
    <t>वन तथा वातावरण मन्त्रालय</t>
  </si>
  <si>
    <t xml:space="preserve"> भौतिक पूर्वाधार विकास मन्त्रालय</t>
  </si>
  <si>
    <t>खानेपानी, ग्रामिण तथा सहरी विकास मन्त्रालय</t>
  </si>
  <si>
    <t xml:space="preserve"> सामाजिक विकास मन्त्रालय</t>
  </si>
  <si>
    <t xml:space="preserve"> स्वास्थ्य मन्त्रालय</t>
  </si>
  <si>
    <t>प्रदेश योजना आयोग</t>
  </si>
  <si>
    <t>अर्थ - विविध</t>
  </si>
  <si>
    <t>स्थानीय तह वित्त हस्तान्तरण</t>
  </si>
  <si>
    <t>कूल जम्मा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</si>
</sst>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  <numFmt numFmtId="170" formatCode="#,##0.00#"/>
  </numFmts>
  <fonts count="53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8"/>
      <name val="Kalimati"/>
      <family val="0"/>
    </font>
    <font>
      <b/>
      <sz val="10"/>
      <color indexed="8"/>
      <name val="Kalimati"/>
      <family val="0"/>
    </font>
    <font>
      <b/>
      <sz val="11"/>
      <color indexed="8"/>
      <name val="Kalimati"/>
      <family val="0"/>
    </font>
    <font>
      <b/>
      <sz val="12"/>
      <color indexed="8"/>
      <name val="Kalimati"/>
      <family val="0"/>
    </font>
    <font>
      <b/>
      <sz val="9"/>
      <color indexed="8"/>
      <name val="Kalimati"/>
      <family val="0"/>
    </font>
    <font>
      <sz val="10"/>
      <color indexed="8"/>
      <name val="Calibri"/>
      <family val="2"/>
    </font>
    <font>
      <sz val="8"/>
      <color indexed="8"/>
      <name val="Kalimat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Kalimati"/>
      <family val="0"/>
    </font>
    <font>
      <b/>
      <sz val="10"/>
      <color theme="1"/>
      <name val="Kalimati"/>
      <family val="0"/>
    </font>
    <font>
      <sz val="10"/>
      <color theme="1"/>
      <name val="Calibri"/>
      <family val="2"/>
    </font>
    <font>
      <sz val="8"/>
      <color rgb="FF000000"/>
      <name val="Kalimati"/>
      <family val="0"/>
    </font>
    <font>
      <b/>
      <sz val="11"/>
      <color theme="1"/>
      <name val="Kalimati"/>
      <family val="0"/>
    </font>
    <font>
      <b/>
      <sz val="12"/>
      <color theme="1"/>
      <name val="Kalimati"/>
      <family val="0"/>
    </font>
    <font>
      <b/>
      <sz val="9"/>
      <color theme="1"/>
      <name val="Kalimat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5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42" fillId="27" borderId="7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57" applyFont="1" applyAlignment="1" applyProtection="1">
      <alignment vertical="center" wrapText="1"/>
      <protection locked="0"/>
    </xf>
    <xf numFmtId="0" fontId="46" fillId="0" borderId="0" xfId="57" applyFont="1" applyAlignment="1" applyProtection="1">
      <alignment horizontal="center" wrapText="1"/>
      <protection locked="0"/>
    </xf>
    <xf numFmtId="0" fontId="46" fillId="0" borderId="0" xfId="57" applyFont="1" applyAlignment="1" applyProtection="1">
      <alignment wrapText="1"/>
      <protection locked="0"/>
    </xf>
    <xf numFmtId="0" fontId="47" fillId="0" borderId="9" xfId="57" applyFont="1" applyBorder="1" applyAlignment="1" applyProtection="1">
      <alignment horizontal="center" vertical="center" wrapText="1"/>
      <protection/>
    </xf>
    <xf numFmtId="0" fontId="47" fillId="0" borderId="9" xfId="57" applyFont="1" applyBorder="1" applyAlignment="1" applyProtection="1">
      <alignment horizontal="center" vertical="center" wrapText="1"/>
      <protection locked="0"/>
    </xf>
    <xf numFmtId="0" fontId="46" fillId="0" borderId="9" xfId="57" applyFont="1" applyBorder="1" applyAlignment="1" applyProtection="1">
      <alignment horizontal="left" wrapText="1"/>
      <protection locked="0"/>
    </xf>
    <xf numFmtId="0" fontId="46" fillId="0" borderId="9" xfId="57" applyNumberFormat="1" applyFont="1" applyBorder="1" applyAlignment="1" applyProtection="1">
      <alignment horizontal="left" wrapText="1"/>
      <protection locked="0"/>
    </xf>
    <xf numFmtId="0" fontId="48" fillId="0" borderId="9" xfId="0" applyNumberFormat="1" applyFont="1" applyFill="1" applyBorder="1" applyAlignment="1" applyProtection="1">
      <alignment horizontal="left" wrapText="1"/>
      <protection/>
    </xf>
    <xf numFmtId="4" fontId="46" fillId="0" borderId="9" xfId="57" applyNumberFormat="1" applyFont="1" applyFill="1" applyBorder="1" applyAlignment="1" applyProtection="1">
      <alignment horizontal="right" vertical="center" wrapText="1"/>
      <protection locked="0"/>
    </xf>
    <xf numFmtId="170" fontId="49" fillId="0" borderId="9" xfId="0" applyNumberFormat="1" applyFont="1" applyFill="1" applyBorder="1" applyAlignment="1" applyProtection="1">
      <alignment horizontal="right" vertical="center" wrapText="1"/>
      <protection/>
    </xf>
    <xf numFmtId="4" fontId="46" fillId="0" borderId="9" xfId="57" applyNumberFormat="1" applyFont="1" applyFill="1" applyBorder="1" applyAlignment="1" applyProtection="1">
      <alignment horizontal="right" vertical="center" wrapText="1"/>
      <protection/>
    </xf>
    <xf numFmtId="4" fontId="46" fillId="0" borderId="9" xfId="57" applyNumberFormat="1" applyFont="1" applyBorder="1" applyAlignment="1" applyProtection="1">
      <alignment horizontal="right" vertical="center" wrapText="1"/>
      <protection locked="0"/>
    </xf>
    <xf numFmtId="4" fontId="46" fillId="0" borderId="9" xfId="57" applyNumberFormat="1" applyFont="1" applyBorder="1" applyAlignment="1" applyProtection="1">
      <alignment horizontal="right" wrapText="1"/>
      <protection locked="0"/>
    </xf>
    <xf numFmtId="0" fontId="46" fillId="0" borderId="9" xfId="57" applyFont="1" applyBorder="1" applyAlignment="1" applyProtection="1">
      <alignment horizontal="right" wrapText="1"/>
      <protection locked="0"/>
    </xf>
    <xf numFmtId="4" fontId="46" fillId="0" borderId="9" xfId="57" applyNumberFormat="1" applyFont="1" applyBorder="1" applyAlignment="1" applyProtection="1">
      <alignment horizontal="right" vertical="center" wrapText="1"/>
      <protection/>
    </xf>
    <xf numFmtId="0" fontId="47" fillId="0" borderId="9" xfId="57" applyFont="1" applyBorder="1" applyAlignment="1" applyProtection="1">
      <alignment vertical="center" wrapText="1"/>
      <protection locked="0"/>
    </xf>
    <xf numFmtId="2" fontId="46" fillId="0" borderId="0" xfId="57" applyNumberFormat="1" applyFont="1" applyAlignment="1" applyProtection="1">
      <alignment vertical="center" wrapText="1"/>
      <protection locked="0"/>
    </xf>
    <xf numFmtId="4" fontId="46" fillId="0" borderId="0" xfId="57" applyNumberFormat="1" applyFont="1" applyAlignment="1" applyProtection="1">
      <alignment vertical="center" wrapText="1"/>
      <protection locked="0"/>
    </xf>
    <xf numFmtId="4" fontId="46" fillId="0" borderId="0" xfId="57" applyNumberFormat="1" applyFont="1" applyAlignment="1" applyProtection="1">
      <alignment wrapText="1"/>
      <protection locked="0"/>
    </xf>
    <xf numFmtId="0" fontId="47" fillId="0" borderId="0" xfId="57" applyFont="1" applyAlignment="1" applyProtection="1">
      <alignment horizontal="center" wrapText="1"/>
      <protection locked="0"/>
    </xf>
    <xf numFmtId="0" fontId="50" fillId="0" borderId="0" xfId="57" applyFont="1" applyAlignment="1" applyProtection="1">
      <alignment horizontal="center" wrapText="1"/>
      <protection locked="0"/>
    </xf>
    <xf numFmtId="0" fontId="51" fillId="0" borderId="0" xfId="57" applyFont="1" applyAlignment="1" applyProtection="1">
      <alignment horizontal="center" wrapText="1"/>
      <protection locked="0"/>
    </xf>
    <xf numFmtId="0" fontId="50" fillId="0" borderId="0" xfId="57" applyFont="1" applyBorder="1" applyAlignment="1" applyProtection="1">
      <alignment horizontal="center" wrapText="1"/>
      <protection locked="0"/>
    </xf>
    <xf numFmtId="0" fontId="47" fillId="0" borderId="9" xfId="57" applyFont="1" applyBorder="1" applyAlignment="1" applyProtection="1">
      <alignment horizontal="center" vertical="center" wrapText="1"/>
      <protection locked="0"/>
    </xf>
    <xf numFmtId="0" fontId="47" fillId="0" borderId="9" xfId="57" applyFont="1" applyBorder="1" applyAlignment="1" applyProtection="1">
      <alignment horizontal="center" vertical="center" wrapText="1"/>
      <protection/>
    </xf>
    <xf numFmtId="0" fontId="52" fillId="0" borderId="9" xfId="57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N25"/>
  <sheetViews>
    <sheetView tabSelected="1" view="pageBreakPreview" zoomScale="90" zoomScaleSheetLayoutView="90" workbookViewId="0" topLeftCell="B1">
      <selection activeCell="K24" sqref="K24"/>
    </sheetView>
  </sheetViews>
  <sheetFormatPr defaultColWidth="9.140625" defaultRowHeight="15"/>
  <cols>
    <col min="1" max="1" width="7.28125" style="2" customWidth="1"/>
    <col min="2" max="2" width="7.57421875" style="2" customWidth="1"/>
    <col min="3" max="3" width="34.140625" style="1" customWidth="1"/>
    <col min="4" max="4" width="22.7109375" style="3" customWidth="1"/>
    <col min="5" max="5" width="22.421875" style="3" customWidth="1"/>
    <col min="6" max="6" width="13.421875" style="3" customWidth="1"/>
    <col min="7" max="7" width="22.00390625" style="3" customWidth="1"/>
    <col min="8" max="8" width="22.421875" style="3" customWidth="1"/>
    <col min="9" max="9" width="9.140625" style="3" customWidth="1"/>
    <col min="10" max="10" width="22.00390625" style="3" customWidth="1"/>
    <col min="11" max="11" width="22.140625" style="3" customWidth="1"/>
    <col min="12" max="12" width="9.00390625" style="3" customWidth="1"/>
    <col min="13" max="13" width="11.00390625" style="3" customWidth="1"/>
    <col min="14" max="14" width="16.00390625" style="3" customWidth="1"/>
    <col min="15" max="16384" width="9.140625" style="3" customWidth="1"/>
  </cols>
  <sheetData>
    <row r="1" spans="1:12" ht="19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3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3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9.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3.25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" customFormat="1" ht="30" customHeight="1">
      <c r="A6" s="25" t="s">
        <v>5</v>
      </c>
      <c r="B6" s="26" t="s">
        <v>6</v>
      </c>
      <c r="C6" s="25" t="s">
        <v>7</v>
      </c>
      <c r="D6" s="24" t="s">
        <v>8</v>
      </c>
      <c r="E6" s="24"/>
      <c r="F6" s="24"/>
      <c r="G6" s="24" t="s">
        <v>9</v>
      </c>
      <c r="H6" s="24"/>
      <c r="I6" s="24"/>
      <c r="J6" s="24" t="s">
        <v>10</v>
      </c>
      <c r="K6" s="24"/>
      <c r="L6" s="24"/>
    </row>
    <row r="7" spans="1:12" s="1" customFormat="1" ht="19.5">
      <c r="A7" s="25"/>
      <c r="B7" s="26"/>
      <c r="C7" s="25"/>
      <c r="D7" s="4" t="s">
        <v>11</v>
      </c>
      <c r="E7" s="5" t="s">
        <v>12</v>
      </c>
      <c r="F7" s="5" t="s">
        <v>13</v>
      </c>
      <c r="G7" s="4" t="s">
        <v>11</v>
      </c>
      <c r="H7" s="5" t="s">
        <v>12</v>
      </c>
      <c r="I7" s="5" t="s">
        <v>13</v>
      </c>
      <c r="J7" s="4" t="s">
        <v>11</v>
      </c>
      <c r="K7" s="5" t="s">
        <v>12</v>
      </c>
      <c r="L7" s="16" t="s">
        <v>13</v>
      </c>
    </row>
    <row r="8" spans="1:14" s="1" customFormat="1" ht="30.75" customHeight="1">
      <c r="A8" s="6">
        <v>1</v>
      </c>
      <c r="B8" s="7">
        <v>202</v>
      </c>
      <c r="C8" s="8" t="s">
        <v>14</v>
      </c>
      <c r="D8" s="9">
        <v>266588000</v>
      </c>
      <c r="E8" s="10">
        <v>125677211.06</v>
      </c>
      <c r="F8" s="11">
        <f aca="true" t="shared" si="0" ref="F8:F24">E8/D8*100</f>
        <v>47.14286129158102</v>
      </c>
      <c r="G8" s="9">
        <v>72250000</v>
      </c>
      <c r="H8" s="9">
        <v>15619740</v>
      </c>
      <c r="I8" s="11">
        <f aca="true" t="shared" si="1" ref="I8:I22">H8/G8*100</f>
        <v>21.619017301038063</v>
      </c>
      <c r="J8" s="11">
        <f aca="true" t="shared" si="2" ref="J8:J24">D8+G8</f>
        <v>338838000</v>
      </c>
      <c r="K8" s="11">
        <f aca="true" t="shared" si="3" ref="K8:K24">H8+E8</f>
        <v>141296951.06</v>
      </c>
      <c r="L8" s="11">
        <f aca="true" t="shared" si="4" ref="L8:L24">K8/J8*100</f>
        <v>41.70044418276581</v>
      </c>
      <c r="M8" s="17">
        <f aca="true" t="shared" si="5" ref="M8:M24">J8/J$24*100</f>
        <v>0.8370565987396151</v>
      </c>
      <c r="N8" s="18"/>
    </row>
    <row r="9" spans="1:14" s="1" customFormat="1" ht="30.75" customHeight="1">
      <c r="A9" s="6">
        <v>2</v>
      </c>
      <c r="B9" s="7">
        <v>210</v>
      </c>
      <c r="C9" s="8" t="s">
        <v>15</v>
      </c>
      <c r="D9" s="9">
        <v>89231000</v>
      </c>
      <c r="E9" s="10">
        <v>36107483.1</v>
      </c>
      <c r="F9" s="11">
        <f t="shared" si="0"/>
        <v>40.46517813316</v>
      </c>
      <c r="G9" s="9">
        <v>10769000</v>
      </c>
      <c r="H9" s="9">
        <v>3942659</v>
      </c>
      <c r="I9" s="11">
        <f t="shared" si="1"/>
        <v>36.611189525489834</v>
      </c>
      <c r="J9" s="11">
        <f t="shared" si="2"/>
        <v>100000000</v>
      </c>
      <c r="K9" s="11">
        <f t="shared" si="3"/>
        <v>40050142.1</v>
      </c>
      <c r="L9" s="11">
        <f t="shared" si="4"/>
        <v>40.0501421</v>
      </c>
      <c r="M9" s="17">
        <f t="shared" si="5"/>
        <v>0.24703740393332954</v>
      </c>
      <c r="N9" s="18"/>
    </row>
    <row r="10" spans="1:14" s="1" customFormat="1" ht="30.75" customHeight="1">
      <c r="A10" s="6">
        <v>3</v>
      </c>
      <c r="B10" s="7">
        <v>301</v>
      </c>
      <c r="C10" s="8" t="s">
        <v>16</v>
      </c>
      <c r="D10" s="9">
        <v>1537572000</v>
      </c>
      <c r="E10" s="10">
        <v>128771420.64</v>
      </c>
      <c r="F10" s="11">
        <f t="shared" si="0"/>
        <v>8.374984757786951</v>
      </c>
      <c r="G10" s="9">
        <v>60200000</v>
      </c>
      <c r="H10" s="9">
        <v>1845317</v>
      </c>
      <c r="I10" s="11">
        <f t="shared" si="1"/>
        <v>3.0653106312292357</v>
      </c>
      <c r="J10" s="11">
        <f t="shared" si="2"/>
        <v>1597772000</v>
      </c>
      <c r="K10" s="11">
        <f t="shared" si="3"/>
        <v>130616737.64</v>
      </c>
      <c r="L10" s="11">
        <f t="shared" si="4"/>
        <v>8.174929692096244</v>
      </c>
      <c r="M10" s="17">
        <f t="shared" si="5"/>
        <v>3.947094469573638</v>
      </c>
      <c r="N10" s="18"/>
    </row>
    <row r="11" spans="1:14" s="1" customFormat="1" ht="30.75" customHeight="1">
      <c r="A11" s="6">
        <v>4</v>
      </c>
      <c r="B11" s="7">
        <v>305</v>
      </c>
      <c r="C11" s="8" t="s">
        <v>1</v>
      </c>
      <c r="D11" s="9">
        <v>120000000</v>
      </c>
      <c r="E11" s="10">
        <v>39009119.1</v>
      </c>
      <c r="F11" s="11">
        <f t="shared" si="0"/>
        <v>32.507599250000005</v>
      </c>
      <c r="G11" s="9">
        <v>10000000</v>
      </c>
      <c r="H11" s="9">
        <v>1042502</v>
      </c>
      <c r="I11" s="11">
        <f t="shared" si="1"/>
        <v>10.42502</v>
      </c>
      <c r="J11" s="11">
        <f t="shared" si="2"/>
        <v>130000000</v>
      </c>
      <c r="K11" s="11">
        <f t="shared" si="3"/>
        <v>40051621.1</v>
      </c>
      <c r="L11" s="11">
        <f t="shared" si="4"/>
        <v>30.808939307692306</v>
      </c>
      <c r="M11" s="17">
        <f t="shared" si="5"/>
        <v>0.3211486251133284</v>
      </c>
      <c r="N11" s="18"/>
    </row>
    <row r="12" spans="1:14" s="1" customFormat="1" ht="30.75" customHeight="1">
      <c r="A12" s="6">
        <v>5</v>
      </c>
      <c r="B12" s="7">
        <v>307</v>
      </c>
      <c r="C12" s="8" t="s">
        <v>17</v>
      </c>
      <c r="D12" s="9">
        <v>1028023000</v>
      </c>
      <c r="E12" s="10">
        <v>335044533.93</v>
      </c>
      <c r="F12" s="11">
        <f t="shared" si="0"/>
        <v>32.591151553029455</v>
      </c>
      <c r="G12" s="9">
        <v>501750000</v>
      </c>
      <c r="H12" s="9">
        <v>61995453.3</v>
      </c>
      <c r="I12" s="11">
        <f t="shared" si="1"/>
        <v>12.355845201793722</v>
      </c>
      <c r="J12" s="11">
        <f t="shared" si="2"/>
        <v>1529773000</v>
      </c>
      <c r="K12" s="11">
        <f t="shared" si="3"/>
        <v>397039987.23</v>
      </c>
      <c r="L12" s="11">
        <f t="shared" si="4"/>
        <v>25.954176680461742</v>
      </c>
      <c r="M12" s="17">
        <f t="shared" si="5"/>
        <v>3.779111505273013</v>
      </c>
      <c r="N12" s="18"/>
    </row>
    <row r="13" spans="1:14" s="1" customFormat="1" ht="30.75" customHeight="1">
      <c r="A13" s="6">
        <v>6</v>
      </c>
      <c r="B13" s="7">
        <v>312</v>
      </c>
      <c r="C13" s="8" t="s">
        <v>18</v>
      </c>
      <c r="D13" s="9">
        <v>1771455000</v>
      </c>
      <c r="E13" s="10">
        <v>518848387.7</v>
      </c>
      <c r="F13" s="11">
        <f t="shared" si="0"/>
        <v>29.28939135908053</v>
      </c>
      <c r="G13" s="9">
        <v>187795000</v>
      </c>
      <c r="H13" s="9">
        <v>26477068.74</v>
      </c>
      <c r="I13" s="11">
        <f t="shared" si="1"/>
        <v>14.098921025586412</v>
      </c>
      <c r="J13" s="11">
        <f t="shared" si="2"/>
        <v>1959250000</v>
      </c>
      <c r="K13" s="11">
        <f t="shared" si="3"/>
        <v>545325456.4399999</v>
      </c>
      <c r="L13" s="11">
        <f t="shared" si="4"/>
        <v>27.83337789664412</v>
      </c>
      <c r="M13" s="17">
        <f t="shared" si="5"/>
        <v>4.840080336563759</v>
      </c>
      <c r="N13" s="18"/>
    </row>
    <row r="14" spans="1:14" s="1" customFormat="1" ht="30.75" customHeight="1">
      <c r="A14" s="6">
        <v>7</v>
      </c>
      <c r="B14" s="7">
        <v>314</v>
      </c>
      <c r="C14" s="8" t="s">
        <v>19</v>
      </c>
      <c r="D14" s="9">
        <v>355365000</v>
      </c>
      <c r="E14" s="10">
        <v>160167901.37</v>
      </c>
      <c r="F14" s="11">
        <f t="shared" si="0"/>
        <v>45.071377701799555</v>
      </c>
      <c r="G14" s="9">
        <v>318500000</v>
      </c>
      <c r="H14" s="9">
        <v>152122826.83</v>
      </c>
      <c r="I14" s="11">
        <f t="shared" si="1"/>
        <v>47.76226902040817</v>
      </c>
      <c r="J14" s="11">
        <f t="shared" si="2"/>
        <v>673865000</v>
      </c>
      <c r="K14" s="11">
        <f t="shared" si="3"/>
        <v>312290728.20000005</v>
      </c>
      <c r="L14" s="11">
        <f t="shared" si="4"/>
        <v>46.34321833008096</v>
      </c>
      <c r="M14" s="17">
        <f t="shared" si="5"/>
        <v>1.6646986020153312</v>
      </c>
      <c r="N14" s="18"/>
    </row>
    <row r="15" spans="1:14" s="1" customFormat="1" ht="30.75" customHeight="1">
      <c r="A15" s="6">
        <v>8</v>
      </c>
      <c r="B15" s="7">
        <v>329</v>
      </c>
      <c r="C15" s="8" t="s">
        <v>20</v>
      </c>
      <c r="D15" s="9">
        <v>1188470000</v>
      </c>
      <c r="E15" s="10">
        <v>529390156.63</v>
      </c>
      <c r="F15" s="11">
        <f t="shared" si="0"/>
        <v>44.543838433448045</v>
      </c>
      <c r="G15" s="9">
        <v>884247000</v>
      </c>
      <c r="H15" s="9">
        <v>210654757.21</v>
      </c>
      <c r="I15" s="11">
        <f t="shared" si="1"/>
        <v>23.823067221036656</v>
      </c>
      <c r="J15" s="11">
        <f t="shared" si="2"/>
        <v>2072717000</v>
      </c>
      <c r="K15" s="11">
        <f t="shared" si="3"/>
        <v>740044913.84</v>
      </c>
      <c r="L15" s="11">
        <f t="shared" si="4"/>
        <v>35.70409823627635</v>
      </c>
      <c r="M15" s="17">
        <f t="shared" si="5"/>
        <v>5.12038626768479</v>
      </c>
      <c r="N15" s="18"/>
    </row>
    <row r="16" spans="1:14" s="1" customFormat="1" ht="30.75" customHeight="1">
      <c r="A16" s="6">
        <v>9</v>
      </c>
      <c r="B16" s="7">
        <v>337</v>
      </c>
      <c r="C16" s="8" t="s">
        <v>21</v>
      </c>
      <c r="D16" s="9">
        <v>462834000</v>
      </c>
      <c r="E16" s="10">
        <v>239748835.63</v>
      </c>
      <c r="F16" s="11">
        <f t="shared" si="0"/>
        <v>51.800177953650774</v>
      </c>
      <c r="G16" s="9">
        <v>13316020000</v>
      </c>
      <c r="H16" s="9">
        <v>4305015322.42</v>
      </c>
      <c r="I16" s="11">
        <f t="shared" si="1"/>
        <v>32.32959489712391</v>
      </c>
      <c r="J16" s="11">
        <f t="shared" si="2"/>
        <v>13778854000</v>
      </c>
      <c r="K16" s="11">
        <f t="shared" si="3"/>
        <v>4544764158.05</v>
      </c>
      <c r="L16" s="11">
        <f t="shared" si="4"/>
        <v>32.983615023789355</v>
      </c>
      <c r="M16" s="17">
        <f t="shared" si="5"/>
        <v>34.03892321336374</v>
      </c>
      <c r="N16" s="18"/>
    </row>
    <row r="17" spans="1:14" s="1" customFormat="1" ht="30" customHeight="1">
      <c r="A17" s="6">
        <v>10</v>
      </c>
      <c r="B17" s="6">
        <v>347</v>
      </c>
      <c r="C17" s="8" t="s">
        <v>22</v>
      </c>
      <c r="D17" s="9">
        <v>242292000</v>
      </c>
      <c r="E17" s="10">
        <v>110741549.91</v>
      </c>
      <c r="F17" s="11">
        <f t="shared" si="0"/>
        <v>45.705821863701644</v>
      </c>
      <c r="G17" s="9">
        <v>5709660000</v>
      </c>
      <c r="H17" s="9">
        <v>2061536547.56</v>
      </c>
      <c r="I17" s="11">
        <f t="shared" si="1"/>
        <v>36.10611748440362</v>
      </c>
      <c r="J17" s="11">
        <f t="shared" si="2"/>
        <v>5951952000</v>
      </c>
      <c r="K17" s="11">
        <f t="shared" si="3"/>
        <v>2172278097.47</v>
      </c>
      <c r="L17" s="11">
        <f t="shared" si="4"/>
        <v>36.49690215025255</v>
      </c>
      <c r="M17" s="17">
        <f t="shared" si="5"/>
        <v>14.703547704157888</v>
      </c>
      <c r="N17" s="18"/>
    </row>
    <row r="18" spans="1:14" s="1" customFormat="1" ht="30.75" customHeight="1">
      <c r="A18" s="6">
        <v>11</v>
      </c>
      <c r="B18" s="7">
        <v>350</v>
      </c>
      <c r="C18" s="8" t="s">
        <v>23</v>
      </c>
      <c r="D18" s="9">
        <v>2488540000</v>
      </c>
      <c r="E18" s="10">
        <v>811822875.03</v>
      </c>
      <c r="F18" s="11">
        <f t="shared" si="0"/>
        <v>32.622456341067455</v>
      </c>
      <c r="G18" s="9">
        <v>399210000</v>
      </c>
      <c r="H18" s="9">
        <v>116885237.27</v>
      </c>
      <c r="I18" s="11">
        <f t="shared" si="1"/>
        <v>29.279135610330403</v>
      </c>
      <c r="J18" s="11">
        <f t="shared" si="2"/>
        <v>2887750000</v>
      </c>
      <c r="K18" s="11">
        <f t="shared" si="3"/>
        <v>928708112.3</v>
      </c>
      <c r="L18" s="11">
        <f t="shared" si="4"/>
        <v>32.160267069517786</v>
      </c>
      <c r="M18" s="17">
        <f t="shared" si="5"/>
        <v>7.1338226320847244</v>
      </c>
      <c r="N18" s="18"/>
    </row>
    <row r="19" spans="1:14" s="1" customFormat="1" ht="30.75" customHeight="1">
      <c r="A19" s="6">
        <v>12</v>
      </c>
      <c r="B19" s="7">
        <v>370</v>
      </c>
      <c r="C19" s="8" t="s">
        <v>24</v>
      </c>
      <c r="D19" s="9">
        <v>2908712000</v>
      </c>
      <c r="E19" s="10">
        <v>1428586145.12</v>
      </c>
      <c r="F19" s="11">
        <f t="shared" si="0"/>
        <v>49.114045842971045</v>
      </c>
      <c r="G19" s="9">
        <v>1525690000</v>
      </c>
      <c r="H19" s="9">
        <v>711566445</v>
      </c>
      <c r="I19" s="11">
        <f t="shared" si="1"/>
        <v>46.63899252141654</v>
      </c>
      <c r="J19" s="11">
        <f t="shared" si="2"/>
        <v>4434402000</v>
      </c>
      <c r="K19" s="11">
        <f t="shared" si="3"/>
        <v>2140152590.12</v>
      </c>
      <c r="L19" s="11">
        <f t="shared" si="4"/>
        <v>48.26248477517374</v>
      </c>
      <c r="M19" s="17">
        <f t="shared" si="5"/>
        <v>10.954631580767645</v>
      </c>
      <c r="N19" s="18"/>
    </row>
    <row r="20" spans="1:14" s="1" customFormat="1" ht="29.25" customHeight="1">
      <c r="A20" s="6">
        <v>13</v>
      </c>
      <c r="B20" s="7">
        <v>391</v>
      </c>
      <c r="C20" s="8" t="s">
        <v>25</v>
      </c>
      <c r="D20" s="9">
        <v>28417000</v>
      </c>
      <c r="E20" s="10">
        <v>9457155.8</v>
      </c>
      <c r="F20" s="11">
        <f t="shared" si="0"/>
        <v>33.27992328535736</v>
      </c>
      <c r="G20" s="9">
        <v>10810000</v>
      </c>
      <c r="H20" s="9">
        <v>1286257</v>
      </c>
      <c r="I20" s="11">
        <f t="shared" si="1"/>
        <v>11.89876965772433</v>
      </c>
      <c r="J20" s="11">
        <f t="shared" si="2"/>
        <v>39227000</v>
      </c>
      <c r="K20" s="11">
        <f t="shared" si="3"/>
        <v>10743412.8</v>
      </c>
      <c r="L20" s="11">
        <f t="shared" si="4"/>
        <v>27.387801259336687</v>
      </c>
      <c r="M20" s="17">
        <f t="shared" si="5"/>
        <v>0.09690536244092718</v>
      </c>
      <c r="N20" s="18"/>
    </row>
    <row r="21" spans="1:14" s="1" customFormat="1" ht="27.75" customHeight="1">
      <c r="A21" s="6">
        <v>14</v>
      </c>
      <c r="B21" s="7">
        <v>602</v>
      </c>
      <c r="C21" s="8" t="s">
        <v>26</v>
      </c>
      <c r="D21" s="12">
        <v>1145600000</v>
      </c>
      <c r="E21" s="10">
        <v>390000</v>
      </c>
      <c r="F21" s="11">
        <f t="shared" si="0"/>
        <v>0.03404329608938548</v>
      </c>
      <c r="G21" s="12">
        <v>250000000</v>
      </c>
      <c r="H21" s="9">
        <v>0</v>
      </c>
      <c r="I21" s="11">
        <f t="shared" si="1"/>
        <v>0</v>
      </c>
      <c r="J21" s="11">
        <f t="shared" si="2"/>
        <v>1395600000</v>
      </c>
      <c r="K21" s="11">
        <f t="shared" si="3"/>
        <v>390000</v>
      </c>
      <c r="L21" s="11">
        <f t="shared" si="4"/>
        <v>0.027944969905417026</v>
      </c>
      <c r="M21" s="17">
        <f t="shared" si="5"/>
        <v>3.4476540092935473</v>
      </c>
      <c r="N21" s="18"/>
    </row>
    <row r="22" spans="1:14" ht="27.75" customHeight="1">
      <c r="A22" s="6"/>
      <c r="B22" s="7"/>
      <c r="C22" s="8" t="s">
        <v>10</v>
      </c>
      <c r="D22" s="13">
        <f>SUM(D8:D21)</f>
        <v>13633099000</v>
      </c>
      <c r="E22" s="13">
        <f>SUM(E8:E21)</f>
        <v>4473762775.02</v>
      </c>
      <c r="F22" s="11">
        <f t="shared" si="0"/>
        <v>32.815449920960745</v>
      </c>
      <c r="G22" s="13">
        <f>SUM(G8:G21)</f>
        <v>23256901000</v>
      </c>
      <c r="H22" s="13">
        <f>SUM(H8:H21)</f>
        <v>7669990133.33</v>
      </c>
      <c r="I22" s="11">
        <f t="shared" si="1"/>
        <v>32.979416016476144</v>
      </c>
      <c r="J22" s="11">
        <f t="shared" si="2"/>
        <v>36890000000</v>
      </c>
      <c r="K22" s="11">
        <f t="shared" si="3"/>
        <v>12143752908.35</v>
      </c>
      <c r="L22" s="11">
        <f t="shared" si="4"/>
        <v>32.91882057020873</v>
      </c>
      <c r="M22" s="17">
        <f t="shared" si="5"/>
        <v>91.13209831100527</v>
      </c>
      <c r="N22" s="18"/>
    </row>
    <row r="23" spans="1:14" ht="27.75" customHeight="1">
      <c r="A23" s="6">
        <v>15</v>
      </c>
      <c r="B23" s="7">
        <v>801</v>
      </c>
      <c r="C23" s="8" t="s">
        <v>27</v>
      </c>
      <c r="D23" s="13">
        <v>3589700000</v>
      </c>
      <c r="E23" s="13">
        <v>1741389388.4</v>
      </c>
      <c r="F23" s="11">
        <f t="shared" si="0"/>
        <v>48.51072202133883</v>
      </c>
      <c r="G23" s="14">
        <v>0</v>
      </c>
      <c r="H23" s="9">
        <v>0</v>
      </c>
      <c r="I23" s="11">
        <v>0</v>
      </c>
      <c r="J23" s="11">
        <f t="shared" si="2"/>
        <v>3589700000</v>
      </c>
      <c r="K23" s="11">
        <f t="shared" si="3"/>
        <v>1741389388.4</v>
      </c>
      <c r="L23" s="11">
        <f t="shared" si="4"/>
        <v>48.51072202133883</v>
      </c>
      <c r="M23" s="17">
        <f t="shared" si="5"/>
        <v>8.867901688994731</v>
      </c>
      <c r="N23" s="18"/>
    </row>
    <row r="24" spans="1:14" ht="27.75" customHeight="1">
      <c r="A24" s="6"/>
      <c r="B24" s="6"/>
      <c r="C24" s="6" t="s">
        <v>28</v>
      </c>
      <c r="D24" s="15">
        <f>D23+D22</f>
        <v>17222799000</v>
      </c>
      <c r="E24" s="15">
        <f>E23+E22</f>
        <v>6215152163.42</v>
      </c>
      <c r="F24" s="11">
        <f t="shared" si="0"/>
        <v>36.086771746102364</v>
      </c>
      <c r="G24" s="15">
        <f>G23+G22</f>
        <v>23256901000</v>
      </c>
      <c r="H24" s="15">
        <f>H23+H22</f>
        <v>7669990133.33</v>
      </c>
      <c r="I24" s="11">
        <f>H24/G24*100</f>
        <v>32.979416016476144</v>
      </c>
      <c r="J24" s="11">
        <f t="shared" si="2"/>
        <v>40479700000</v>
      </c>
      <c r="K24" s="11">
        <f t="shared" si="3"/>
        <v>13885142296.75</v>
      </c>
      <c r="L24" s="11">
        <f t="shared" si="4"/>
        <v>34.30149506233989</v>
      </c>
      <c r="M24" s="17">
        <f t="shared" si="5"/>
        <v>100</v>
      </c>
      <c r="N24" s="18"/>
    </row>
    <row r="25" ht="19.5">
      <c r="J25" s="19"/>
    </row>
  </sheetData>
  <sheetProtection selectLockedCells="1"/>
  <mergeCells count="11">
    <mergeCell ref="C6:C7"/>
    <mergeCell ref="A1:L1"/>
    <mergeCell ref="A2:L2"/>
    <mergeCell ref="A3:L3"/>
    <mergeCell ref="A4:L4"/>
    <mergeCell ref="A5:L5"/>
    <mergeCell ref="D6:F6"/>
    <mergeCell ref="G6:I6"/>
    <mergeCell ref="J6:L6"/>
    <mergeCell ref="A6:A7"/>
    <mergeCell ref="B6:B7"/>
  </mergeCells>
  <printOptions horizontalCentered="1"/>
  <pageMargins left="0.44" right="0.38" top="0.35" bottom="0.75" header="0.2" footer="0.3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2024-04-14T07:32:00Z</dcterms:created>
  <dcterms:modified xsi:type="dcterms:W3CDTF">2024-04-14T07:49:04Z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BF18A39E16434ACF9BB49D36F387D216_13</vt:lpwstr>
  </property>
  <property fmtid="{D5CDD505-2E9C-101B-9397-08002B2CF9AE}" pid="3" name="KSOProductBuildVer">
    <vt:lpwstr>1033-12.2.0.13489</vt:lpwstr>
  </property>
</Properties>
</file>