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755"/>
  </bookViews>
  <sheets>
    <sheet name="खर्च" sheetId="1" r:id="rId1"/>
  </sheets>
  <definedNames>
    <definedName name="_xlnm.Database" localSheetId="0">#REF!</definedName>
    <definedName name="_xlnm.Database">#REF!</definedName>
    <definedName name="_xlnm.Print_Area" localSheetId="0">खर्च!$A$1:$L$29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K28" i="1"/>
  <c r="J28" i="1"/>
  <c r="F28" i="1"/>
  <c r="H27" i="1"/>
  <c r="G27" i="1"/>
  <c r="G29" i="1" s="1"/>
  <c r="E27" i="1"/>
  <c r="E29" i="1" s="1"/>
  <c r="D27" i="1"/>
  <c r="D29" i="1" s="1"/>
  <c r="K26" i="1"/>
  <c r="J26" i="1"/>
  <c r="I26" i="1"/>
  <c r="F26" i="1"/>
  <c r="K25" i="1"/>
  <c r="L25" i="1" s="1"/>
  <c r="J25" i="1"/>
  <c r="I25" i="1"/>
  <c r="F25" i="1"/>
  <c r="K24" i="1"/>
  <c r="L24" i="1" s="1"/>
  <c r="J24" i="1"/>
  <c r="I24" i="1"/>
  <c r="F24" i="1"/>
  <c r="K23" i="1"/>
  <c r="J23" i="1"/>
  <c r="L23" i="1" s="1"/>
  <c r="I23" i="1"/>
  <c r="F23" i="1"/>
  <c r="K22" i="1"/>
  <c r="J22" i="1"/>
  <c r="I22" i="1"/>
  <c r="F22" i="1"/>
  <c r="K21" i="1"/>
  <c r="J21" i="1"/>
  <c r="I21" i="1"/>
  <c r="F21" i="1"/>
  <c r="K20" i="1"/>
  <c r="J20" i="1"/>
  <c r="I20" i="1"/>
  <c r="F20" i="1"/>
  <c r="K19" i="1"/>
  <c r="J19" i="1"/>
  <c r="I19" i="1"/>
  <c r="F19" i="1"/>
  <c r="L18" i="1"/>
  <c r="K18" i="1"/>
  <c r="J18" i="1"/>
  <c r="I18" i="1"/>
  <c r="F18" i="1"/>
  <c r="K17" i="1"/>
  <c r="L17" i="1" s="1"/>
  <c r="J17" i="1"/>
  <c r="I17" i="1"/>
  <c r="F17" i="1"/>
  <c r="K16" i="1"/>
  <c r="L16" i="1" s="1"/>
  <c r="J16" i="1"/>
  <c r="I16" i="1"/>
  <c r="F16" i="1"/>
  <c r="K15" i="1"/>
  <c r="J15" i="1"/>
  <c r="I15" i="1"/>
  <c r="F15" i="1"/>
  <c r="K14" i="1"/>
  <c r="J14" i="1"/>
  <c r="I14" i="1"/>
  <c r="F14" i="1"/>
  <c r="K13" i="1"/>
  <c r="J13" i="1"/>
  <c r="I13" i="1"/>
  <c r="F13" i="1"/>
  <c r="K12" i="1"/>
  <c r="L12" i="1" s="1"/>
  <c r="J12" i="1"/>
  <c r="I12" i="1"/>
  <c r="F12" i="1"/>
  <c r="K11" i="1"/>
  <c r="L11" i="1" s="1"/>
  <c r="J11" i="1"/>
  <c r="I11" i="1"/>
  <c r="F11" i="1"/>
  <c r="K10" i="1"/>
  <c r="L10" i="1" s="1"/>
  <c r="J10" i="1"/>
  <c r="I10" i="1"/>
  <c r="F10" i="1"/>
  <c r="K9" i="1"/>
  <c r="L9" i="1" s="1"/>
  <c r="J9" i="1"/>
  <c r="I9" i="1"/>
  <c r="F9" i="1"/>
  <c r="L13" i="1" l="1"/>
  <c r="L19" i="1"/>
  <c r="L22" i="1"/>
  <c r="L26" i="1"/>
  <c r="J27" i="1"/>
  <c r="L14" i="1"/>
  <c r="J29" i="1"/>
  <c r="L20" i="1"/>
  <c r="I27" i="1"/>
  <c r="H29" i="1"/>
  <c r="K29" i="1" s="1"/>
  <c r="F29" i="1"/>
  <c r="I29" i="1"/>
  <c r="K27" i="1"/>
  <c r="L27" i="1" s="1"/>
  <c r="F27" i="1"/>
  <c r="L15" i="1"/>
  <c r="L21" i="1"/>
  <c r="L29" i="1" l="1"/>
</calcChain>
</file>

<file path=xl/sharedStrings.xml><?xml version="1.0" encoding="utf-8"?>
<sst xmlns="http://schemas.openxmlformats.org/spreadsheetml/2006/main" count="43" uniqueCount="35">
  <si>
    <t>प्रदेश सरकार</t>
  </si>
  <si>
    <t>लुम्बिनी प्रदेश</t>
  </si>
  <si>
    <t>आर्थिक मामिला तथा सहकारी मन्त्रालय</t>
  </si>
  <si>
    <t>प्रदेश लेखा नियन्त्रक कार्यालय</t>
  </si>
  <si>
    <t xml:space="preserve"> मुकाम: बुटवल</t>
  </si>
  <si>
    <t>आ.व.२०७८।०७९ को चैत्र मसान्तसम्मको मन्त्रालयगत खर्चको विवरण(सुरु विनियोजनका आधारमा)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</si>
  <si>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</si>
  <si>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</si>
  <si>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</si>
  <si>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</si>
  <si>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</si>
  <si>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</si>
  <si>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</si>
  <si>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</si>
  <si>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</si>
  <si>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</si>
  <si>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</si>
  <si>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 न्यायाधिवक्ताको कार्यालय</t>
  </si>
  <si>
    <t>मुख्यमन्त्री तथा मन्त्रिपरिषद्को कार्यालय</t>
  </si>
  <si>
    <t>उद्योग, वाणिज्य तथा आपुर्ति मन्त्रालय</t>
  </si>
  <si>
    <t>उर्जा, जलस्रोत तथा सिंचाई मन्त्रालय</t>
  </si>
  <si>
    <t>कानून, महिला, बालबालिका तथा जेष्ठ नागरिक मन्त्रालय</t>
  </si>
  <si>
    <t>कृषि तथा खाद्य प्रविधि तथा भूमि व्यवस्था मन्त्रालय</t>
  </si>
  <si>
    <t>आन्तरिक मामिला तथा सञ्चार मन्त्रालय</t>
  </si>
  <si>
    <t>वन, वातावरण तथा भू-संरक्षण मन्त्रालय</t>
  </si>
  <si>
    <t>337</t>
  </si>
  <si>
    <t>भौतिक पूर्वाधार विकास मन्त्रालय</t>
  </si>
  <si>
    <t>पर्यटन, ग्रामिण तथा सहरी विकास मन्त्रालय</t>
  </si>
  <si>
    <t>शिक्षा, विज्ञान, युवा तथा खेलकूद मन्त्रालय</t>
  </si>
  <si>
    <t>स्वास्थ्य, जनसंख्या तथा परिवार कल्याण मन्त्रालय</t>
  </si>
  <si>
    <t>श्रम, रोजगार तथा यातायात व्यवस्था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</si>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</sst>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Kalimati"/>
      <charset val="1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0" fontId="3" fillId="0" borderId="1" xfId="1" applyNumberFormat="1" applyFont="1" applyBorder="1" applyAlignment="1" applyProtection="1">
      <alignment horizontal="center" wrapText="1"/>
      <protection locked="0"/>
    </xf>
    <xf numFmtId="0" fontId="7" fillId="0" borderId="1" xfId="0" applyNumberFormat="1" applyFont="1" applyFill="1" applyBorder="1" applyAlignment="1" applyProtection="1">
      <alignment horizontal="left" wrapText="1"/>
    </xf>
    <xf numFmtId="4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Border="1" applyAlignment="1" applyProtection="1">
      <alignment horizont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1" xfId="1" applyFont="1" applyBorder="1" applyAlignment="1" applyProtection="1">
      <alignment horizontal="right" wrapText="1"/>
      <protection locked="0"/>
    </xf>
    <xf numFmtId="4" fontId="3" fillId="0" borderId="1" xfId="1" applyNumberFormat="1" applyFont="1" applyBorder="1" applyAlignment="1" applyProtection="1">
      <alignment horizontal="right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</xf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L31"/>
  <sheetViews>
    <sheetView tabSelected="1" view="pageBreakPreview" topLeftCell="D1" zoomScale="90" zoomScaleNormal="100" zoomScaleSheetLayoutView="90" workbookViewId="0">
      <selection activeCell="J34" sqref="J34"/>
    </sheetView>
  </sheetViews>
  <sheetFormatPr defaultColWidth="9.140625" defaultRowHeight="19.5" x14ac:dyDescent="0.5"/>
  <cols>
    <col min="1" max="1" width="6.140625" style="16" bestFit="1" customWidth="1"/>
    <col min="2" max="2" width="11.28515625" style="16" customWidth="1"/>
    <col min="3" max="3" width="29" style="2" customWidth="1"/>
    <col min="4" max="4" width="22.7109375" style="1" customWidth="1"/>
    <col min="5" max="5" width="20.7109375" style="1" customWidth="1"/>
    <col min="6" max="6" width="8.140625" style="1" customWidth="1"/>
    <col min="7" max="7" width="22" style="1" customWidth="1"/>
    <col min="8" max="8" width="20.42578125" style="1" customWidth="1"/>
    <col min="9" max="9" width="8.5703125" style="1" customWidth="1"/>
    <col min="10" max="10" width="22" style="1" customWidth="1"/>
    <col min="11" max="11" width="22.42578125" style="1" bestFit="1" customWidth="1"/>
    <col min="12" max="12" width="9" style="1" customWidth="1"/>
    <col min="13" max="16384" width="9.140625" style="1"/>
  </cols>
  <sheetData>
    <row r="1" spans="1:12" x14ac:dyDescent="0.5">
      <c r="A1" s="21" t="s">
        <v>0</v>
      </c>
      <c r="B1" s="21"/>
      <c r="C1" s="21"/>
      <c r="D1" s="21"/>
      <c r="E1" s="21"/>
      <c r="F1" s="21"/>
      <c r="G1" s="22"/>
      <c r="H1" s="22"/>
      <c r="I1" s="22"/>
      <c r="J1" s="22"/>
      <c r="K1" s="22"/>
      <c r="L1" s="22"/>
    </row>
    <row r="2" spans="1:12" ht="19.5" customHeight="1" x14ac:dyDescent="0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9.5" customHeight="1" x14ac:dyDescent="0.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3.25" customHeight="1" x14ac:dyDescent="0.6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9.5" customHeight="1" x14ac:dyDescent="0.5">
      <c r="A5" s="23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4" x14ac:dyDescent="0.6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s="2" customFormat="1" ht="30" customHeight="1" x14ac:dyDescent="0.25">
      <c r="A7" s="18" t="s">
        <v>6</v>
      </c>
      <c r="B7" s="19" t="s">
        <v>7</v>
      </c>
      <c r="C7" s="18" t="s">
        <v>8</v>
      </c>
      <c r="D7" s="20" t="s">
        <v>9</v>
      </c>
      <c r="E7" s="20"/>
      <c r="F7" s="20"/>
      <c r="G7" s="20" t="s">
        <v>10</v>
      </c>
      <c r="H7" s="20"/>
      <c r="I7" s="20"/>
      <c r="J7" s="20" t="s">
        <v>11</v>
      </c>
      <c r="K7" s="20"/>
      <c r="L7" s="20"/>
    </row>
    <row r="8" spans="1:12" s="2" customFormat="1" x14ac:dyDescent="0.25">
      <c r="A8" s="18"/>
      <c r="B8" s="19"/>
      <c r="C8" s="18"/>
      <c r="D8" s="3" t="s">
        <v>12</v>
      </c>
      <c r="E8" s="4" t="s">
        <v>13</v>
      </c>
      <c r="F8" s="4" t="s">
        <v>14</v>
      </c>
      <c r="G8" s="3" t="s">
        <v>12</v>
      </c>
      <c r="H8" s="4" t="s">
        <v>13</v>
      </c>
      <c r="I8" s="4" t="s">
        <v>14</v>
      </c>
      <c r="J8" s="3" t="s">
        <v>12</v>
      </c>
      <c r="K8" s="4" t="s">
        <v>13</v>
      </c>
      <c r="L8" s="5" t="s">
        <v>14</v>
      </c>
    </row>
    <row r="9" spans="1:12" s="2" customFormat="1" ht="30.75" customHeight="1" x14ac:dyDescent="0.5">
      <c r="A9" s="6">
        <v>1</v>
      </c>
      <c r="B9" s="7">
        <v>202</v>
      </c>
      <c r="C9" s="8" t="s">
        <v>15</v>
      </c>
      <c r="D9" s="9">
        <v>195114000</v>
      </c>
      <c r="E9" s="9">
        <v>98239756.439999998</v>
      </c>
      <c r="F9" s="9">
        <f>E9/D9*100</f>
        <v>50.349926935022602</v>
      </c>
      <c r="G9" s="9">
        <v>64961000</v>
      </c>
      <c r="H9" s="9">
        <v>3856822</v>
      </c>
      <c r="I9" s="10">
        <f t="shared" ref="I9:I27" si="0">H9/G9*100</f>
        <v>5.9371345884453754</v>
      </c>
      <c r="J9" s="10">
        <f>D9+G9</f>
        <v>260075000</v>
      </c>
      <c r="K9" s="10">
        <f>H9+E9</f>
        <v>102096578.44</v>
      </c>
      <c r="L9" s="10">
        <f>K9/J9*100</f>
        <v>39.25659076804768</v>
      </c>
    </row>
    <row r="10" spans="1:12" s="2" customFormat="1" ht="30.75" customHeight="1" x14ac:dyDescent="0.5">
      <c r="A10" s="6">
        <v>2</v>
      </c>
      <c r="B10" s="7">
        <v>210</v>
      </c>
      <c r="C10" s="8" t="s">
        <v>16</v>
      </c>
      <c r="D10" s="9">
        <v>53277000</v>
      </c>
      <c r="E10" s="9">
        <v>36349148</v>
      </c>
      <c r="F10" s="9">
        <f t="shared" ref="F10:F29" si="1">E10/D10*100</f>
        <v>68.226716969799355</v>
      </c>
      <c r="G10" s="9">
        <v>1250000</v>
      </c>
      <c r="H10" s="9">
        <v>741296</v>
      </c>
      <c r="I10" s="10">
        <f t="shared" si="0"/>
        <v>59.30368</v>
      </c>
      <c r="J10" s="10">
        <f t="shared" ref="J10:J29" si="2">D10+G10</f>
        <v>54527000</v>
      </c>
      <c r="K10" s="10">
        <f t="shared" ref="K10:K29" si="3">H10+E10</f>
        <v>37090444</v>
      </c>
      <c r="L10" s="10">
        <f t="shared" ref="L10:L26" si="4">K10/J10*100</f>
        <v>68.022161497973471</v>
      </c>
    </row>
    <row r="11" spans="1:12" s="2" customFormat="1" ht="30.75" customHeight="1" x14ac:dyDescent="0.5">
      <c r="A11" s="6">
        <v>3</v>
      </c>
      <c r="B11" s="7">
        <v>216</v>
      </c>
      <c r="C11" s="8" t="s">
        <v>17</v>
      </c>
      <c r="D11" s="9">
        <v>11440000</v>
      </c>
      <c r="E11" s="9">
        <v>7498129.0800000001</v>
      </c>
      <c r="F11" s="9">
        <f t="shared" si="1"/>
        <v>65.543086363636363</v>
      </c>
      <c r="G11" s="9">
        <v>300000</v>
      </c>
      <c r="H11" s="9">
        <v>191760</v>
      </c>
      <c r="I11" s="10">
        <f t="shared" si="0"/>
        <v>63.92</v>
      </c>
      <c r="J11" s="10">
        <f t="shared" si="2"/>
        <v>11740000</v>
      </c>
      <c r="K11" s="10">
        <f t="shared" si="3"/>
        <v>7689889.0800000001</v>
      </c>
      <c r="L11" s="10">
        <f t="shared" si="4"/>
        <v>65.501610562180574</v>
      </c>
    </row>
    <row r="12" spans="1:12" s="2" customFormat="1" ht="30.75" customHeight="1" x14ac:dyDescent="0.5">
      <c r="A12" s="6">
        <v>4</v>
      </c>
      <c r="B12" s="7">
        <v>301</v>
      </c>
      <c r="C12" s="8" t="s">
        <v>18</v>
      </c>
      <c r="D12" s="9">
        <v>531383000</v>
      </c>
      <c r="E12" s="9">
        <v>168689937.63999999</v>
      </c>
      <c r="F12" s="9">
        <f t="shared" si="1"/>
        <v>31.745452458960859</v>
      </c>
      <c r="G12" s="9">
        <v>22800000</v>
      </c>
      <c r="H12" s="9">
        <v>6091594</v>
      </c>
      <c r="I12" s="10">
        <f t="shared" si="0"/>
        <v>26.71751754385965</v>
      </c>
      <c r="J12" s="10">
        <f t="shared" si="2"/>
        <v>554183000</v>
      </c>
      <c r="K12" s="10">
        <f t="shared" si="3"/>
        <v>174781531.63999999</v>
      </c>
      <c r="L12" s="10">
        <f t="shared" si="4"/>
        <v>31.538594947878224</v>
      </c>
    </row>
    <row r="13" spans="1:12" s="2" customFormat="1" ht="30.75" customHeight="1" x14ac:dyDescent="0.5">
      <c r="A13" s="6">
        <v>5</v>
      </c>
      <c r="B13" s="7">
        <v>305</v>
      </c>
      <c r="C13" s="8" t="s">
        <v>2</v>
      </c>
      <c r="D13" s="9">
        <v>291818000</v>
      </c>
      <c r="E13" s="9">
        <v>54382989.969999999</v>
      </c>
      <c r="F13" s="9">
        <f t="shared" si="1"/>
        <v>18.635927177213194</v>
      </c>
      <c r="G13" s="9">
        <v>21520000</v>
      </c>
      <c r="H13" s="9">
        <v>4512066.5999999996</v>
      </c>
      <c r="I13" s="10">
        <f t="shared" si="0"/>
        <v>20.966852230483269</v>
      </c>
      <c r="J13" s="10">
        <f t="shared" si="2"/>
        <v>313338000</v>
      </c>
      <c r="K13" s="10">
        <f t="shared" si="3"/>
        <v>58895056.57</v>
      </c>
      <c r="L13" s="10">
        <f t="shared" si="4"/>
        <v>18.796014709355394</v>
      </c>
    </row>
    <row r="14" spans="1:12" s="2" customFormat="1" ht="30.75" customHeight="1" x14ac:dyDescent="0.5">
      <c r="A14" s="6">
        <v>6</v>
      </c>
      <c r="B14" s="7">
        <v>307</v>
      </c>
      <c r="C14" s="8" t="s">
        <v>19</v>
      </c>
      <c r="D14" s="9">
        <v>327681000</v>
      </c>
      <c r="E14" s="9">
        <v>152419156.81999999</v>
      </c>
      <c r="F14" s="9">
        <f t="shared" si="1"/>
        <v>46.514493309041413</v>
      </c>
      <c r="G14" s="9">
        <v>92500000</v>
      </c>
      <c r="H14" s="9">
        <v>11786329.75</v>
      </c>
      <c r="I14" s="10">
        <f t="shared" si="0"/>
        <v>12.741978108108107</v>
      </c>
      <c r="J14" s="10">
        <f t="shared" si="2"/>
        <v>420181000</v>
      </c>
      <c r="K14" s="10">
        <f t="shared" si="3"/>
        <v>164205486.56999999</v>
      </c>
      <c r="L14" s="10">
        <f t="shared" si="4"/>
        <v>39.079702930403798</v>
      </c>
    </row>
    <row r="15" spans="1:12" s="2" customFormat="1" ht="30.75" customHeight="1" x14ac:dyDescent="0.5">
      <c r="A15" s="6">
        <v>7</v>
      </c>
      <c r="B15" s="7">
        <v>308</v>
      </c>
      <c r="C15" s="8" t="s">
        <v>20</v>
      </c>
      <c r="D15" s="9">
        <v>234374000</v>
      </c>
      <c r="E15" s="9">
        <v>110776331.56999999</v>
      </c>
      <c r="F15" s="9">
        <f t="shared" si="1"/>
        <v>47.264769799551146</v>
      </c>
      <c r="G15" s="9">
        <v>3394400000</v>
      </c>
      <c r="H15" s="9">
        <v>1122464738.4200001</v>
      </c>
      <c r="I15" s="10">
        <f t="shared" si="0"/>
        <v>33.068133938840447</v>
      </c>
      <c r="J15" s="10">
        <f t="shared" si="2"/>
        <v>3628774000</v>
      </c>
      <c r="K15" s="10">
        <f t="shared" si="3"/>
        <v>1233241069.99</v>
      </c>
      <c r="L15" s="10">
        <f t="shared" si="4"/>
        <v>33.985061345512285</v>
      </c>
    </row>
    <row r="16" spans="1:12" s="2" customFormat="1" ht="36.75" customHeight="1" x14ac:dyDescent="0.5">
      <c r="A16" s="6">
        <v>8</v>
      </c>
      <c r="B16" s="7">
        <v>311</v>
      </c>
      <c r="C16" s="8" t="s">
        <v>21</v>
      </c>
      <c r="D16" s="9">
        <v>268197000</v>
      </c>
      <c r="E16" s="9">
        <v>8421805.1400000006</v>
      </c>
      <c r="F16" s="9">
        <f t="shared" si="1"/>
        <v>3.1401563552165017</v>
      </c>
      <c r="G16" s="9">
        <v>342910000</v>
      </c>
      <c r="H16" s="9">
        <v>1134034</v>
      </c>
      <c r="I16" s="10">
        <f t="shared" si="0"/>
        <v>0.33070893237292581</v>
      </c>
      <c r="J16" s="10">
        <f t="shared" si="2"/>
        <v>611107000</v>
      </c>
      <c r="K16" s="10">
        <f t="shared" si="3"/>
        <v>9555839.1400000006</v>
      </c>
      <c r="L16" s="10">
        <f t="shared" si="4"/>
        <v>1.5636932877548451</v>
      </c>
    </row>
    <row r="17" spans="1:12" s="2" customFormat="1" ht="41.25" customHeight="1" x14ac:dyDescent="0.5">
      <c r="A17" s="6">
        <v>9</v>
      </c>
      <c r="B17" s="7">
        <v>312</v>
      </c>
      <c r="C17" s="8" t="s">
        <v>22</v>
      </c>
      <c r="D17" s="9">
        <v>3159014000</v>
      </c>
      <c r="E17" s="9">
        <v>417223288.27999997</v>
      </c>
      <c r="F17" s="9">
        <f t="shared" si="1"/>
        <v>13.207389656392785</v>
      </c>
      <c r="G17" s="9">
        <v>244071000</v>
      </c>
      <c r="H17" s="9">
        <v>70740178.459999993</v>
      </c>
      <c r="I17" s="10">
        <f t="shared" si="0"/>
        <v>28.983442711342189</v>
      </c>
      <c r="J17" s="10">
        <f t="shared" si="2"/>
        <v>3403085000</v>
      </c>
      <c r="K17" s="10">
        <f t="shared" si="3"/>
        <v>487963466.73999995</v>
      </c>
      <c r="L17" s="10">
        <f t="shared" si="4"/>
        <v>14.338856265417993</v>
      </c>
    </row>
    <row r="18" spans="1:12" s="2" customFormat="1" ht="30.75" customHeight="1" x14ac:dyDescent="0.5">
      <c r="A18" s="6">
        <v>10</v>
      </c>
      <c r="B18" s="7">
        <v>314</v>
      </c>
      <c r="C18" s="8" t="s">
        <v>23</v>
      </c>
      <c r="D18" s="9">
        <v>267758000</v>
      </c>
      <c r="E18" s="9">
        <v>80004782.319999993</v>
      </c>
      <c r="F18" s="9">
        <f t="shared" si="1"/>
        <v>29.879511469311836</v>
      </c>
      <c r="G18" s="9">
        <v>404750000</v>
      </c>
      <c r="H18" s="9">
        <v>106080557.98</v>
      </c>
      <c r="I18" s="10">
        <f t="shared" si="0"/>
        <v>26.208908704138356</v>
      </c>
      <c r="J18" s="10">
        <f t="shared" si="2"/>
        <v>672508000</v>
      </c>
      <c r="K18" s="10">
        <f t="shared" si="3"/>
        <v>186085340.30000001</v>
      </c>
      <c r="L18" s="10">
        <f t="shared" si="4"/>
        <v>27.670353408435293</v>
      </c>
    </row>
    <row r="19" spans="1:12" s="2" customFormat="1" ht="30.75" customHeight="1" x14ac:dyDescent="0.5">
      <c r="A19" s="6">
        <v>11</v>
      </c>
      <c r="B19" s="7">
        <v>329</v>
      </c>
      <c r="C19" s="8" t="s">
        <v>24</v>
      </c>
      <c r="D19" s="9">
        <v>860801000</v>
      </c>
      <c r="E19" s="9">
        <v>418662204.85000002</v>
      </c>
      <c r="F19" s="9">
        <f t="shared" si="1"/>
        <v>48.636352054656072</v>
      </c>
      <c r="G19" s="9">
        <v>1006743000</v>
      </c>
      <c r="H19" s="9">
        <v>272522341.77999997</v>
      </c>
      <c r="I19" s="10">
        <f t="shared" si="0"/>
        <v>27.06970316952787</v>
      </c>
      <c r="J19" s="10">
        <f t="shared" si="2"/>
        <v>1867544000</v>
      </c>
      <c r="K19" s="10">
        <f t="shared" si="3"/>
        <v>691184546.63</v>
      </c>
      <c r="L19" s="10">
        <f t="shared" si="4"/>
        <v>37.010348705572667</v>
      </c>
    </row>
    <row r="20" spans="1:12" s="2" customFormat="1" ht="30.75" customHeight="1" x14ac:dyDescent="0.5">
      <c r="A20" s="6">
        <v>12</v>
      </c>
      <c r="B20" s="11" t="s">
        <v>25</v>
      </c>
      <c r="C20" s="8" t="s">
        <v>26</v>
      </c>
      <c r="D20" s="9">
        <v>170382000</v>
      </c>
      <c r="E20" s="9">
        <v>100723820.31999999</v>
      </c>
      <c r="F20" s="9">
        <f t="shared" si="1"/>
        <v>59.11646788980056</v>
      </c>
      <c r="G20" s="9">
        <v>8927400000</v>
      </c>
      <c r="H20" s="9">
        <v>2940258477.8000002</v>
      </c>
      <c r="I20" s="10">
        <f t="shared" si="0"/>
        <v>32.935216051705986</v>
      </c>
      <c r="J20" s="10">
        <f t="shared" si="2"/>
        <v>9097782000</v>
      </c>
      <c r="K20" s="10">
        <f t="shared" si="3"/>
        <v>3040982298.1200004</v>
      </c>
      <c r="L20" s="10">
        <f t="shared" si="4"/>
        <v>33.425534906420054</v>
      </c>
    </row>
    <row r="21" spans="1:12" s="2" customFormat="1" ht="39.75" customHeight="1" x14ac:dyDescent="0.5">
      <c r="A21" s="6">
        <v>13</v>
      </c>
      <c r="B21" s="7">
        <v>347</v>
      </c>
      <c r="C21" s="8" t="s">
        <v>27</v>
      </c>
      <c r="D21" s="9">
        <v>322985000</v>
      </c>
      <c r="E21" s="9">
        <v>110048980.93000001</v>
      </c>
      <c r="F21" s="9">
        <f t="shared" si="1"/>
        <v>34.07247424183786</v>
      </c>
      <c r="G21" s="9">
        <v>5644386000</v>
      </c>
      <c r="H21" s="9">
        <v>1662477738.24</v>
      </c>
      <c r="I21" s="10">
        <f t="shared" si="0"/>
        <v>29.453650729060698</v>
      </c>
      <c r="J21" s="10">
        <f t="shared" si="2"/>
        <v>5967371000</v>
      </c>
      <c r="K21" s="10">
        <f t="shared" si="3"/>
        <v>1772526719.1700001</v>
      </c>
      <c r="L21" s="10">
        <f t="shared" si="4"/>
        <v>29.703645360243229</v>
      </c>
    </row>
    <row r="22" spans="1:12" s="2" customFormat="1" ht="30.75" customHeight="1" x14ac:dyDescent="0.5">
      <c r="A22" s="6">
        <v>14</v>
      </c>
      <c r="B22" s="7">
        <v>350</v>
      </c>
      <c r="C22" s="8" t="s">
        <v>28</v>
      </c>
      <c r="D22" s="9">
        <v>1933229000</v>
      </c>
      <c r="E22" s="9">
        <v>529667484.00999999</v>
      </c>
      <c r="F22" s="9">
        <f t="shared" si="1"/>
        <v>27.398072551673909</v>
      </c>
      <c r="G22" s="9">
        <v>814830000</v>
      </c>
      <c r="H22" s="9">
        <v>245370480.72999999</v>
      </c>
      <c r="I22" s="10">
        <f t="shared" si="0"/>
        <v>30.113088709301326</v>
      </c>
      <c r="J22" s="10">
        <f t="shared" si="2"/>
        <v>2748059000</v>
      </c>
      <c r="K22" s="10">
        <f t="shared" si="3"/>
        <v>775037964.74000001</v>
      </c>
      <c r="L22" s="10">
        <f t="shared" si="4"/>
        <v>28.203104982098274</v>
      </c>
    </row>
    <row r="23" spans="1:12" s="2" customFormat="1" ht="41.25" customHeight="1" x14ac:dyDescent="0.5">
      <c r="A23" s="6">
        <v>15</v>
      </c>
      <c r="B23" s="7">
        <v>370</v>
      </c>
      <c r="C23" s="8" t="s">
        <v>29</v>
      </c>
      <c r="D23" s="9">
        <v>2989101000</v>
      </c>
      <c r="E23" s="9">
        <v>1490941133.9000001</v>
      </c>
      <c r="F23" s="9">
        <f t="shared" si="1"/>
        <v>49.879249108678501</v>
      </c>
      <c r="G23" s="9">
        <v>1109328000</v>
      </c>
      <c r="H23" s="9">
        <v>659282883.19000006</v>
      </c>
      <c r="I23" s="10">
        <f t="shared" si="0"/>
        <v>59.430834089647064</v>
      </c>
      <c r="J23" s="10">
        <f t="shared" si="2"/>
        <v>4098429000</v>
      </c>
      <c r="K23" s="10">
        <f t="shared" si="3"/>
        <v>2150224017.0900002</v>
      </c>
      <c r="L23" s="10">
        <f t="shared" si="4"/>
        <v>52.464591117474527</v>
      </c>
    </row>
    <row r="24" spans="1:12" s="2" customFormat="1" ht="43.5" customHeight="1" x14ac:dyDescent="0.5">
      <c r="A24" s="6">
        <v>16</v>
      </c>
      <c r="B24" s="7">
        <v>371</v>
      </c>
      <c r="C24" s="8" t="s">
        <v>30</v>
      </c>
      <c r="D24" s="9">
        <v>230862000</v>
      </c>
      <c r="E24" s="9">
        <v>89462677.109999999</v>
      </c>
      <c r="F24" s="9">
        <f t="shared" si="1"/>
        <v>38.751581945058092</v>
      </c>
      <c r="G24" s="9">
        <v>109850000</v>
      </c>
      <c r="H24" s="9">
        <v>10551829.84</v>
      </c>
      <c r="I24" s="10">
        <f t="shared" si="0"/>
        <v>9.6056712243969038</v>
      </c>
      <c r="J24" s="10">
        <f t="shared" si="2"/>
        <v>340712000</v>
      </c>
      <c r="K24" s="10">
        <f t="shared" si="3"/>
        <v>100014506.95</v>
      </c>
      <c r="L24" s="10">
        <f t="shared" si="4"/>
        <v>29.354559554697225</v>
      </c>
    </row>
    <row r="25" spans="1:12" s="2" customFormat="1" ht="30.75" customHeight="1" x14ac:dyDescent="0.5">
      <c r="A25" s="6">
        <v>17</v>
      </c>
      <c r="B25" s="7">
        <v>391</v>
      </c>
      <c r="C25" s="8" t="s">
        <v>31</v>
      </c>
      <c r="D25" s="12">
        <v>25088000</v>
      </c>
      <c r="E25" s="12">
        <v>8392388.9800000004</v>
      </c>
      <c r="F25" s="9">
        <f t="shared" si="1"/>
        <v>33.45180556441327</v>
      </c>
      <c r="G25" s="12">
        <v>13600000</v>
      </c>
      <c r="H25" s="12">
        <v>1145672</v>
      </c>
      <c r="I25" s="10">
        <f t="shared" si="0"/>
        <v>8.4240588235294123</v>
      </c>
      <c r="J25" s="10">
        <f t="shared" si="2"/>
        <v>38688000</v>
      </c>
      <c r="K25" s="10">
        <f t="shared" si="3"/>
        <v>9538060.9800000004</v>
      </c>
      <c r="L25" s="10">
        <f t="shared" si="4"/>
        <v>24.65379699131514</v>
      </c>
    </row>
    <row r="26" spans="1:12" ht="30.75" customHeight="1" x14ac:dyDescent="0.5">
      <c r="A26" s="6">
        <v>18</v>
      </c>
      <c r="B26" s="7">
        <v>602</v>
      </c>
      <c r="C26" s="8" t="s">
        <v>32</v>
      </c>
      <c r="D26" s="13">
        <v>1773206000</v>
      </c>
      <c r="E26" s="13">
        <v>0</v>
      </c>
      <c r="F26" s="9">
        <f t="shared" si="1"/>
        <v>0</v>
      </c>
      <c r="G26" s="13">
        <v>255995000</v>
      </c>
      <c r="H26" s="13">
        <v>0</v>
      </c>
      <c r="I26" s="10">
        <f t="shared" si="0"/>
        <v>0</v>
      </c>
      <c r="J26" s="10">
        <f t="shared" si="2"/>
        <v>2029201000</v>
      </c>
      <c r="K26" s="10">
        <f t="shared" si="3"/>
        <v>0</v>
      </c>
      <c r="L26" s="10">
        <f t="shared" si="4"/>
        <v>0</v>
      </c>
    </row>
    <row r="27" spans="1:12" ht="30.75" customHeight="1" x14ac:dyDescent="0.5">
      <c r="A27" s="6"/>
      <c r="B27" s="7"/>
      <c r="C27" s="8" t="s">
        <v>11</v>
      </c>
      <c r="D27" s="14">
        <f>SUM(D9:D26)</f>
        <v>13645710000</v>
      </c>
      <c r="E27" s="14">
        <f>SUM(E9:E26)</f>
        <v>3881904015.3600001</v>
      </c>
      <c r="F27" s="9">
        <f t="shared" si="1"/>
        <v>28.447797991896355</v>
      </c>
      <c r="G27" s="14">
        <f t="shared" ref="G27:K27" si="5">SUM(G9:G26)</f>
        <v>22471594000</v>
      </c>
      <c r="H27" s="14">
        <f t="shared" si="5"/>
        <v>7119208800.789999</v>
      </c>
      <c r="I27" s="10">
        <f t="shared" si="0"/>
        <v>31.680924819084925</v>
      </c>
      <c r="J27" s="14">
        <f t="shared" si="5"/>
        <v>36117304000</v>
      </c>
      <c r="K27" s="14">
        <f t="shared" si="5"/>
        <v>11001112816.150002</v>
      </c>
      <c r="L27" s="10">
        <f>K27/J27*100</f>
        <v>30.459396460350423</v>
      </c>
    </row>
    <row r="28" spans="1:12" ht="30.75" customHeight="1" x14ac:dyDescent="0.5">
      <c r="A28" s="6">
        <v>19</v>
      </c>
      <c r="B28" s="7">
        <v>801</v>
      </c>
      <c r="C28" s="8" t="s">
        <v>33</v>
      </c>
      <c r="D28" s="14">
        <v>4842396000</v>
      </c>
      <c r="E28" s="14">
        <v>2464723750</v>
      </c>
      <c r="F28" s="9">
        <f t="shared" si="1"/>
        <v>50.898847388772005</v>
      </c>
      <c r="G28" s="13">
        <v>0</v>
      </c>
      <c r="H28" s="13">
        <v>0</v>
      </c>
      <c r="I28" s="10"/>
      <c r="J28" s="10">
        <f t="shared" si="2"/>
        <v>4842396000</v>
      </c>
      <c r="K28" s="10">
        <f t="shared" si="3"/>
        <v>2464723750</v>
      </c>
      <c r="L28" s="10">
        <f>K28/J28*100</f>
        <v>50.898847388772005</v>
      </c>
    </row>
    <row r="29" spans="1:12" ht="24.75" customHeight="1" x14ac:dyDescent="0.5">
      <c r="A29" s="6"/>
      <c r="B29" s="11"/>
      <c r="C29" s="6" t="s">
        <v>34</v>
      </c>
      <c r="D29" s="15">
        <f>D28+D27</f>
        <v>18488106000</v>
      </c>
      <c r="E29" s="15">
        <f>E28+E27</f>
        <v>6346627765.3600006</v>
      </c>
      <c r="F29" s="9">
        <f t="shared" si="1"/>
        <v>34.328166256511082</v>
      </c>
      <c r="G29" s="15">
        <f>G28+G27</f>
        <v>22471594000</v>
      </c>
      <c r="H29" s="15">
        <f>H28+H27</f>
        <v>7119208800.789999</v>
      </c>
      <c r="I29" s="10">
        <f>H29/G29*100</f>
        <v>31.680924819084925</v>
      </c>
      <c r="J29" s="10">
        <f t="shared" si="2"/>
        <v>40959700000</v>
      </c>
      <c r="K29" s="10">
        <f t="shared" si="3"/>
        <v>13465836566.15</v>
      </c>
      <c r="L29" s="10">
        <f>K29/J29*100</f>
        <v>32.875818343762283</v>
      </c>
    </row>
    <row r="31" spans="1:12" x14ac:dyDescent="0.5">
      <c r="A31" s="17"/>
      <c r="B31" s="17"/>
      <c r="C31" s="17"/>
    </row>
  </sheetData>
  <sheetProtection selectLockedCells="1"/>
  <mergeCells count="13">
    <mergeCell ref="G7:I7"/>
    <mergeCell ref="J7:L7"/>
    <mergeCell ref="A1:L1"/>
    <mergeCell ref="A2:L2"/>
    <mergeCell ref="A3:L3"/>
    <mergeCell ref="A4:L4"/>
    <mergeCell ref="A5:L5"/>
    <mergeCell ref="A6:L6"/>
    <mergeCell ref="A31:C31"/>
    <mergeCell ref="A7:A8"/>
    <mergeCell ref="B7:B8"/>
    <mergeCell ref="C7:C8"/>
    <mergeCell ref="D7:F7"/>
  </mergeCells>
  <printOptions horizontalCentered="1"/>
  <pageMargins left="0.44" right="0.38" top="0.35" bottom="0.75" header="0.2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2022-04-15T08:30:08Z</dcterms:created>
  <dcterms:modified xsi:type="dcterms:W3CDTF">2022-04-15T08:38:12Z</dcterms:modified>
</cp:coreProperties>
</file>