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मासिक प्रतिवेदन८१८२\"/>
    </mc:Choice>
  </mc:AlternateContent>
  <bookViews>
    <workbookView xWindow="0" yWindow="0" windowWidth="28800" windowHeight="12315"/>
  </bookViews>
  <sheets>
    <sheet name="खर्च" sheetId="1" r:id="rId1"/>
  </sheets>
  <externalReferences>
    <externalReference r:id="rId2"/>
  </externalReferences>
  <definedNames>
    <definedName name="_xlnm._FilterDatabase" localSheetId="0" hidden="1">खर्च!$A$1:$L$26</definedName>
    <definedName name="_xlnm.Database" localSheetId="0">#REF!</definedName>
    <definedName name="_xlnm.Database">#REF!</definedName>
    <definedName name="JR_PAGE_ANCHOR_0_1">#REF!</definedName>
    <definedName name="_xlnm.Print_Area" localSheetId="0">खर्च!$A$1:$L$28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3" i="1"/>
  <c r="C22" i="1"/>
  <c r="C21" i="1"/>
  <c r="C20" i="1"/>
  <c r="O19" i="1"/>
  <c r="C19" i="1"/>
  <c r="C18" i="1"/>
  <c r="C17" i="1"/>
  <c r="C16" i="1"/>
  <c r="C15" i="1"/>
  <c r="C14" i="1"/>
  <c r="C13" i="1"/>
  <c r="C12" i="1"/>
  <c r="C11" i="1"/>
  <c r="C10" i="1"/>
  <c r="C9" i="1"/>
  <c r="C8" i="1"/>
  <c r="O10" i="1" l="1"/>
  <c r="O20" i="1"/>
  <c r="O23" i="1"/>
  <c r="O11" i="1"/>
  <c r="O13" i="1"/>
  <c r="O9" i="1"/>
  <c r="O16" i="1"/>
  <c r="O12" i="1"/>
  <c r="G28" i="1"/>
  <c r="P25" i="1"/>
  <c r="O25" i="1"/>
  <c r="J28" i="1"/>
  <c r="D28" i="1"/>
  <c r="O17" i="1"/>
  <c r="O18" i="1"/>
  <c r="O14" i="1" l="1"/>
  <c r="O21" i="1"/>
  <c r="O8" i="1"/>
  <c r="O22" i="1"/>
  <c r="O15" i="1"/>
  <c r="E28" i="1" l="1"/>
  <c r="O24" i="1"/>
  <c r="P8" i="1"/>
  <c r="H28" i="1"/>
  <c r="K28" i="1" l="1"/>
  <c r="O26" i="1"/>
</calcChain>
</file>

<file path=xl/sharedStrings.xml><?xml version="1.0" encoding="utf-8"?>
<sst xmlns="http://schemas.openxmlformats.org/spreadsheetml/2006/main" count="27" uniqueCount="20">
  <si>
    <t>लुम्बिनी प्रदेश सरकार</t>
  </si>
  <si>
    <t>आर्थिक मामिला तथा योजना मन्त्रालय</t>
  </si>
  <si>
    <t>प्रदेश लेखा नियन्त्रक कार्यालय</t>
  </si>
  <si>
    <t>लुम्बिनी प्रदेश</t>
  </si>
  <si>
    <t>आ.व.२०८२/८३ को २०८२ कार्तिक मसान्त सम्मको मन्त्रालयगत खर्चको विवरण (सुरु विनियोजनका आधारमा)</t>
  </si>
  <si>
    <t>क्र.सं.</t>
  </si>
  <si>
    <t>कार्यालय कोड</t>
  </si>
  <si>
    <t>मन्त्रालय/केन्द्रिय निकाय</t>
  </si>
  <si>
    <t>चालु खर्च</t>
  </si>
  <si>
    <t>पुँजीगत खर्च</t>
  </si>
  <si>
    <t>जम्मा</t>
  </si>
  <si>
    <t>Comparison</t>
  </si>
  <si>
    <t>बजेट</t>
  </si>
  <si>
    <t>खर्च</t>
  </si>
  <si>
    <t>प्रतिशत</t>
  </si>
  <si>
    <t>Exp Previous day</t>
  </si>
  <si>
    <t>Exp Increased</t>
  </si>
  <si>
    <t>Group wise Exp Increased</t>
  </si>
  <si>
    <t>कूल जम्मा</t>
  </si>
  <si>
    <t>शुरु र अन्तिम बजेटको फरक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</si>
</sst>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#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Kalimati"/>
      <charset val="1"/>
    </font>
    <font>
      <sz val="10"/>
      <color theme="1"/>
      <name val="Kalimati"/>
      <charset val="1"/>
    </font>
    <font>
      <b/>
      <sz val="10"/>
      <color theme="1"/>
      <name val="Kalimati"/>
      <charset val="1"/>
    </font>
    <font>
      <b/>
      <sz val="12"/>
      <color theme="1"/>
      <name val="Kalimati"/>
      <charset val="1"/>
    </font>
    <font>
      <b/>
      <sz val="9"/>
      <color theme="1"/>
      <name val="Kalimati"/>
      <charset val="1"/>
    </font>
    <font>
      <b/>
      <sz val="11"/>
      <color theme="1"/>
      <name val="Kalimati"/>
      <charset val="1"/>
    </font>
    <font>
      <sz val="12"/>
      <color rgb="FF7030A0"/>
      <name val="Times New Roman"/>
      <family val="1"/>
    </font>
    <font>
      <sz val="10"/>
      <color rgb="FF000000"/>
      <name val="Kalimati"/>
      <charset val="1"/>
    </font>
    <font>
      <sz val="10"/>
      <color rgb="FF7030A0"/>
      <name val="Kalimati"/>
      <charset val="1"/>
    </font>
    <font>
      <b/>
      <i/>
      <sz val="10"/>
      <color theme="1"/>
      <name val="Kalimati"/>
      <charset val="1"/>
    </font>
    <font>
      <b/>
      <i/>
      <sz val="10"/>
      <color rgb="FF000000"/>
      <name val="Kalimati"/>
      <charset val="1"/>
    </font>
    <font>
      <b/>
      <sz val="10"/>
      <color rgb="FF7030A0"/>
      <name val="Kalimati"/>
      <charset val="1"/>
    </font>
    <font>
      <i/>
      <sz val="11"/>
      <color theme="1"/>
      <name val="Kalimati"/>
      <charset val="1"/>
    </font>
    <font>
      <i/>
      <sz val="10"/>
      <color theme="1"/>
      <name val="Kalimati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3">
    <xf numFmtId="0" fontId="0" fillId="0" borderId="0" xfId="0"/>
    <xf numFmtId="0" fontId="2" fillId="0" borderId="0" xfId="2" applyFont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4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8" fillId="0" borderId="1" xfId="2" applyFont="1" applyBorder="1" applyAlignment="1" applyProtection="1">
      <alignment horizontal="center" vertical="center" wrapText="1"/>
      <protection locked="0"/>
    </xf>
    <xf numFmtId="0" fontId="6" fillId="0" borderId="3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8" fillId="0" borderId="1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left" vertical="center" wrapText="1"/>
      <protection locked="0"/>
    </xf>
    <xf numFmtId="164" fontId="9" fillId="0" borderId="1" xfId="3" applyNumberFormat="1" applyFont="1" applyBorder="1" applyAlignment="1">
      <alignment horizontal="right" vertical="center" wrapText="1"/>
    </xf>
    <xf numFmtId="4" fontId="3" fillId="0" borderId="1" xfId="2" applyNumberFormat="1" applyFont="1" applyBorder="1" applyAlignment="1" applyProtection="1">
      <alignment horizontal="right" vertical="center" wrapText="1"/>
      <protection locked="0"/>
    </xf>
    <xf numFmtId="4" fontId="3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right" vertical="center" wrapText="1"/>
    </xf>
    <xf numFmtId="4" fontId="3" fillId="0" borderId="0" xfId="2" applyNumberFormat="1" applyFont="1" applyAlignment="1">
      <alignment horizontal="center" vertical="center" wrapText="1"/>
    </xf>
    <xf numFmtId="4" fontId="10" fillId="0" borderId="1" xfId="2" applyNumberFormat="1" applyFont="1" applyBorder="1" applyAlignment="1" applyProtection="1">
      <alignment vertical="center" wrapText="1"/>
      <protection locked="0"/>
    </xf>
    <xf numFmtId="4" fontId="10" fillId="0" borderId="2" xfId="2" applyNumberFormat="1" applyFont="1" applyBorder="1" applyAlignment="1" applyProtection="1">
      <alignment horizontal="right" vertical="center" wrapText="1"/>
      <protection locked="0"/>
    </xf>
    <xf numFmtId="4" fontId="10" fillId="0" borderId="4" xfId="2" applyNumberFormat="1" applyFont="1" applyBorder="1" applyAlignment="1" applyProtection="1">
      <alignment horizontal="right" vertical="center" wrapText="1"/>
      <protection locked="0"/>
    </xf>
    <xf numFmtId="4" fontId="10" fillId="0" borderId="3" xfId="2" applyNumberFormat="1" applyFont="1" applyBorder="1" applyAlignment="1" applyProtection="1">
      <alignment horizontal="right" vertical="center" wrapText="1"/>
      <protection locked="0"/>
    </xf>
    <xf numFmtId="0" fontId="11" fillId="0" borderId="5" xfId="2" applyFont="1" applyBorder="1" applyAlignment="1" applyProtection="1">
      <alignment horizontal="center" vertical="center" wrapText="1"/>
      <protection locked="0"/>
    </xf>
    <xf numFmtId="0" fontId="11" fillId="0" borderId="6" xfId="2" applyFont="1" applyBorder="1" applyAlignment="1" applyProtection="1">
      <alignment horizontal="center" vertical="center" wrapText="1"/>
      <protection locked="0"/>
    </xf>
    <xf numFmtId="0" fontId="11" fillId="0" borderId="7" xfId="2" applyFont="1" applyBorder="1" applyAlignment="1" applyProtection="1">
      <alignment horizontal="center" vertical="center" wrapText="1"/>
      <protection locked="0"/>
    </xf>
    <xf numFmtId="164" fontId="12" fillId="0" borderId="1" xfId="3" applyNumberFormat="1" applyFont="1" applyBorder="1" applyAlignment="1">
      <alignment horizontal="right" vertical="center" wrapText="1"/>
    </xf>
    <xf numFmtId="4" fontId="11" fillId="0" borderId="1" xfId="2" applyNumberFormat="1" applyFont="1" applyBorder="1" applyAlignment="1">
      <alignment horizontal="center" vertical="center" wrapText="1"/>
    </xf>
    <xf numFmtId="4" fontId="11" fillId="0" borderId="1" xfId="2" applyNumberFormat="1" applyFont="1" applyBorder="1" applyAlignment="1">
      <alignment horizontal="right" vertical="center" wrapText="1"/>
    </xf>
    <xf numFmtId="4" fontId="11" fillId="0" borderId="0" xfId="2" applyNumberFormat="1" applyFont="1" applyAlignment="1">
      <alignment horizontal="center" vertical="center" wrapText="1"/>
    </xf>
    <xf numFmtId="4" fontId="13" fillId="0" borderId="1" xfId="2" applyNumberFormat="1" applyFont="1" applyBorder="1" applyAlignment="1" applyProtection="1">
      <alignment vertical="center" wrapText="1"/>
      <protection locked="0"/>
    </xf>
    <xf numFmtId="0" fontId="10" fillId="0" borderId="3" xfId="2" applyFont="1" applyBorder="1" applyAlignment="1" applyProtection="1">
      <alignment vertical="center" wrapText="1"/>
      <protection locked="0"/>
    </xf>
    <xf numFmtId="4" fontId="10" fillId="0" borderId="2" xfId="2" applyNumberFormat="1" applyFont="1" applyBorder="1" applyAlignment="1" applyProtection="1">
      <alignment vertical="center" wrapText="1"/>
      <protection locked="0"/>
    </xf>
    <xf numFmtId="0" fontId="4" fillId="0" borderId="5" xfId="2" applyFont="1" applyBorder="1" applyAlignment="1" applyProtection="1">
      <alignment horizontal="center" vertical="center" wrapText="1"/>
      <protection locked="0"/>
    </xf>
    <xf numFmtId="0" fontId="4" fillId="0" borderId="6" xfId="2" applyFont="1" applyBorder="1" applyAlignment="1" applyProtection="1">
      <alignment horizontal="center" vertical="center" wrapText="1"/>
      <protection locked="0"/>
    </xf>
    <xf numFmtId="0" fontId="4" fillId="0" borderId="7" xfId="2" applyFont="1" applyBorder="1" applyAlignment="1" applyProtection="1">
      <alignment horizontal="center" vertical="center" wrapText="1"/>
      <protection locked="0"/>
    </xf>
    <xf numFmtId="4" fontId="4" fillId="0" borderId="1" xfId="2" applyNumberFormat="1" applyFont="1" applyBorder="1" applyAlignment="1">
      <alignment horizontal="right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4" fontId="4" fillId="0" borderId="0" xfId="2" applyNumberFormat="1" applyFont="1" applyAlignment="1">
      <alignment horizontal="center" vertical="center" wrapText="1"/>
    </xf>
    <xf numFmtId="0" fontId="10" fillId="0" borderId="1" xfId="2" applyFont="1" applyBorder="1" applyAlignment="1" applyProtection="1">
      <alignment vertical="center" wrapText="1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3" fontId="14" fillId="0" borderId="0" xfId="1" applyFont="1" applyAlignment="1" applyProtection="1">
      <alignment vertical="center" wrapText="1"/>
      <protection locked="0"/>
    </xf>
    <xf numFmtId="0" fontId="14" fillId="0" borderId="0" xfId="2" applyFont="1" applyAlignment="1" applyProtection="1">
      <alignment vertical="center" wrapText="1"/>
      <protection locked="0"/>
    </xf>
    <xf numFmtId="0" fontId="14" fillId="0" borderId="0" xfId="2" applyFont="1" applyAlignment="1" applyProtection="1">
      <alignment horizontal="center" vertical="center" wrapText="1"/>
      <protection locked="0"/>
    </xf>
    <xf numFmtId="0" fontId="15" fillId="0" borderId="0" xfId="2" applyFont="1" applyAlignment="1" applyProtection="1">
      <alignment vertical="center" wrapText="1"/>
      <protection locked="0"/>
    </xf>
  </cellXfs>
  <cellStyles count="4">
    <cellStyle name="Comma" xfId="1" builtinId="3"/>
    <cellStyle name="Normal" xfId="0" builtinId="0"/>
    <cellStyle name="Normal 2 2" xfId="2"/>
    <cellStyle name="Norma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25;&#2366;&#2352;&#2381;&#2340;&#2367;&#2325;%20&#2350;&#2360;&#2366;&#2344;&#2381;&#23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राजस्व अनुमान र प्रगति"/>
      <sheetName val="खर्च"/>
      <sheetName val="कोष"/>
      <sheetName val="RMIS Data   "/>
      <sheetName val="FMIS Report"/>
      <sheetName val="FMIS Sourcewise"/>
    </sheetNames>
    <sheetDataSet>
      <sheetData sheetId="0"/>
      <sheetData sheetId="1"/>
      <sheetData sheetId="2"/>
      <sheetData sheetId="3"/>
      <sheetData sheetId="4">
        <row r="8">
          <cell r="A8" t="str">
            <v>202 प्रदेश सभा</v>
          </cell>
        </row>
        <row r="9">
          <cell r="A9" t="str">
            <v>210 प्रदेश लोक सेवा आयोग</v>
          </cell>
        </row>
        <row r="10">
          <cell r="A10" t="str">
            <v>301 मुख्यमन्त्री तथा मन्त्रिपरिषद्को कार्यालय</v>
          </cell>
        </row>
        <row r="11">
          <cell r="A11" t="str">
            <v>305 आर्थिक मामिला तथा योजना मन्त्रालय</v>
          </cell>
        </row>
        <row r="12">
          <cell r="A12" t="str">
            <v>307 उद्योग, पर्यटन तथा यातायात मन्त्रालय</v>
          </cell>
        </row>
        <row r="13">
          <cell r="A13" t="str">
            <v>308 उर्जा, जलस्रोत तथा सिंचाई मन्त्रालय</v>
          </cell>
        </row>
        <row r="14">
          <cell r="A14" t="str">
            <v>312 कृषि, भूमि व्यवस्था तथा सहकारी मन्त्रालय</v>
          </cell>
        </row>
        <row r="15">
          <cell r="A15" t="str">
            <v>314 आन्तरिक मामिला तथा कानून मन्त्रालय</v>
          </cell>
        </row>
        <row r="16">
          <cell r="A16" t="str">
            <v>329 वन तथा वातावरण मन्त्रालय</v>
          </cell>
        </row>
        <row r="17">
          <cell r="A17" t="str">
            <v>337 भौतिक पूर्वाधार विकास मन्त्रालय</v>
          </cell>
        </row>
        <row r="18">
          <cell r="A18" t="str">
            <v>343 युवा तथा खेलकुद मन्त्रालय</v>
          </cell>
        </row>
        <row r="19">
          <cell r="A19" t="str">
            <v>347 सहरी विकास तथा खानेपानी मन्त्रालय</v>
          </cell>
        </row>
        <row r="20">
          <cell r="A20" t="str">
            <v>350 सामाजिक विकास मन्त्रालय</v>
          </cell>
        </row>
        <row r="21">
          <cell r="A21" t="str">
            <v>370 स्वास्थ्य मन्त्रालय</v>
          </cell>
        </row>
        <row r="22">
          <cell r="A22" t="str">
            <v>391 प्रदेश योजना आयोग</v>
          </cell>
        </row>
        <row r="23">
          <cell r="A23" t="str">
            <v>602 अर्थ - विविध</v>
          </cell>
        </row>
        <row r="24">
          <cell r="A24" t="str">
            <v>801 स्थानीय तह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P28"/>
  <sheetViews>
    <sheetView tabSelected="1" view="pageBreakPreview" zoomScale="60" zoomScaleNormal="80" workbookViewId="0">
      <selection activeCell="U21" sqref="U21"/>
    </sheetView>
  </sheetViews>
  <sheetFormatPr defaultColWidth="9.140625" defaultRowHeight="19.5" x14ac:dyDescent="0.25"/>
  <cols>
    <col min="1" max="1" width="5.85546875" style="48" bestFit="1" customWidth="1"/>
    <col min="2" max="2" width="13.28515625" style="48" bestFit="1" customWidth="1"/>
    <col min="3" max="3" width="46.140625" style="3" bestFit="1" customWidth="1"/>
    <col min="4" max="5" width="30.140625" style="3" bestFit="1" customWidth="1"/>
    <col min="6" max="6" width="10.140625" style="48" bestFit="1" customWidth="1"/>
    <col min="7" max="8" width="30.140625" style="3" bestFit="1" customWidth="1"/>
    <col min="9" max="9" width="10.140625" style="48" bestFit="1" customWidth="1"/>
    <col min="10" max="10" width="30.140625" style="3" bestFit="1" customWidth="1"/>
    <col min="11" max="11" width="26.7109375" style="3" customWidth="1"/>
    <col min="12" max="12" width="10.140625" style="48" bestFit="1" customWidth="1"/>
    <col min="13" max="13" width="10.28515625" style="48" customWidth="1"/>
    <col min="14" max="14" width="34" style="3" hidden="1" customWidth="1"/>
    <col min="15" max="15" width="24.85546875" style="3" hidden="1" customWidth="1"/>
    <col min="16" max="16" width="30.42578125" style="3" hidden="1" customWidth="1"/>
    <col min="17" max="16384" width="9.140625" style="3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6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6" ht="23.25" customHeight="1" x14ac:dyDescent="0.2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6" ht="19.5" customHeight="1" x14ac:dyDescent="0.25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ht="23.25" x14ac:dyDescent="0.25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6" ht="30" customHeight="1" x14ac:dyDescent="0.25">
      <c r="A6" s="12" t="s">
        <v>5</v>
      </c>
      <c r="B6" s="13" t="s">
        <v>6</v>
      </c>
      <c r="C6" s="12" t="s">
        <v>7</v>
      </c>
      <c r="D6" s="14" t="s">
        <v>8</v>
      </c>
      <c r="E6" s="14"/>
      <c r="F6" s="14"/>
      <c r="G6" s="14" t="s">
        <v>9</v>
      </c>
      <c r="H6" s="14"/>
      <c r="I6" s="14"/>
      <c r="J6" s="14" t="s">
        <v>10</v>
      </c>
      <c r="K6" s="14"/>
      <c r="L6" s="14"/>
      <c r="M6" s="5"/>
      <c r="N6" s="15" t="s">
        <v>11</v>
      </c>
      <c r="O6" s="15"/>
      <c r="P6" s="15"/>
    </row>
    <row r="7" spans="1:16" x14ac:dyDescent="0.25">
      <c r="A7" s="12"/>
      <c r="B7" s="16"/>
      <c r="C7" s="12"/>
      <c r="D7" s="17" t="s">
        <v>12</v>
      </c>
      <c r="E7" s="18" t="s">
        <v>13</v>
      </c>
      <c r="F7" s="18" t="s">
        <v>14</v>
      </c>
      <c r="G7" s="17" t="s">
        <v>12</v>
      </c>
      <c r="H7" s="18" t="s">
        <v>13</v>
      </c>
      <c r="I7" s="18" t="s">
        <v>14</v>
      </c>
      <c r="J7" s="17" t="s">
        <v>12</v>
      </c>
      <c r="K7" s="18" t="s">
        <v>13</v>
      </c>
      <c r="L7" s="18" t="s">
        <v>14</v>
      </c>
      <c r="M7" s="5"/>
      <c r="N7" s="19" t="s">
        <v>15</v>
      </c>
      <c r="O7" s="19" t="s">
        <v>16</v>
      </c>
      <c r="P7" s="19" t="s">
        <v>17</v>
      </c>
    </row>
    <row r="8" spans="1:16" ht="30.75" customHeight="1" x14ac:dyDescent="0.25">
      <c r="A8" s="20">
        <v>1</v>
      </c>
      <c r="B8" s="20">
        <v>202</v>
      </c>
      <c r="C8" s="21" t="str">
        <f>'[1]FMIS Report'!A8</f>
        <v>202 प्रदेश सभा</v>
      </c>
      <c r="D8" s="22">
        <v>232000000</v>
      </c>
      <c r="E8" s="23">
        <v>40464245.579999998</v>
      </c>
      <c r="F8" s="24">
        <v>17.441485163793104</v>
      </c>
      <c r="G8" s="23">
        <v>30000000</v>
      </c>
      <c r="H8" s="23">
        <v>0</v>
      </c>
      <c r="I8" s="24">
        <v>0</v>
      </c>
      <c r="J8" s="25">
        <v>262000000</v>
      </c>
      <c r="K8" s="25">
        <v>40464245.579999998</v>
      </c>
      <c r="L8" s="24">
        <v>15.444368541984732</v>
      </c>
      <c r="M8" s="26"/>
      <c r="N8" s="27">
        <v>232192618.72999999</v>
      </c>
      <c r="O8" s="27">
        <f>K8-N8</f>
        <v>-191728373.14999998</v>
      </c>
      <c r="P8" s="28">
        <f>K24-N24</f>
        <v>-21681155116.249996</v>
      </c>
    </row>
    <row r="9" spans="1:16" ht="30.75" customHeight="1" x14ac:dyDescent="0.25">
      <c r="A9" s="20">
        <v>2</v>
      </c>
      <c r="B9" s="20">
        <v>210</v>
      </c>
      <c r="C9" s="21" t="str">
        <f>'[1]FMIS Report'!A9</f>
        <v>210 प्रदेश लोक सेवा आयोग</v>
      </c>
      <c r="D9" s="22">
        <v>93750000</v>
      </c>
      <c r="E9" s="23">
        <v>16800758</v>
      </c>
      <c r="F9" s="24">
        <v>17.920808533333332</v>
      </c>
      <c r="G9" s="23">
        <v>6250000</v>
      </c>
      <c r="H9" s="23">
        <v>0</v>
      </c>
      <c r="I9" s="24">
        <v>0</v>
      </c>
      <c r="J9" s="25">
        <v>100000000</v>
      </c>
      <c r="K9" s="25">
        <v>16800758</v>
      </c>
      <c r="L9" s="24">
        <v>16.800757999999998</v>
      </c>
      <c r="M9" s="26"/>
      <c r="N9" s="27">
        <v>80930140.099999994</v>
      </c>
      <c r="O9" s="27">
        <f t="shared" ref="O9:O26" si="0">K9-N9</f>
        <v>-64129382.099999994</v>
      </c>
      <c r="P9" s="29"/>
    </row>
    <row r="10" spans="1:16" ht="30.75" customHeight="1" x14ac:dyDescent="0.25">
      <c r="A10" s="20">
        <v>3</v>
      </c>
      <c r="B10" s="20">
        <v>301</v>
      </c>
      <c r="C10" s="21" t="str">
        <f>'[1]FMIS Report'!A10</f>
        <v>301 मुख्यमन्त्री तथा मन्त्रिपरिषद्को कार्यालय</v>
      </c>
      <c r="D10" s="22">
        <v>472100000</v>
      </c>
      <c r="E10" s="23">
        <v>37575942.560000002</v>
      </c>
      <c r="F10" s="24">
        <v>7.9593184833721669</v>
      </c>
      <c r="G10" s="23">
        <v>29700000</v>
      </c>
      <c r="H10" s="23">
        <v>1840885</v>
      </c>
      <c r="I10" s="24">
        <v>6.1982659932659931</v>
      </c>
      <c r="J10" s="25">
        <v>501800000</v>
      </c>
      <c r="K10" s="25">
        <v>39416827.560000002</v>
      </c>
      <c r="L10" s="24">
        <v>7.8550871980868884</v>
      </c>
      <c r="M10" s="26"/>
      <c r="N10" s="27">
        <v>251390828.55000001</v>
      </c>
      <c r="O10" s="27">
        <f t="shared" si="0"/>
        <v>-211974000.99000001</v>
      </c>
      <c r="P10" s="29"/>
    </row>
    <row r="11" spans="1:16" ht="30.75" customHeight="1" x14ac:dyDescent="0.25">
      <c r="A11" s="20">
        <v>4</v>
      </c>
      <c r="B11" s="20">
        <v>305</v>
      </c>
      <c r="C11" s="21" t="str">
        <f>'[1]FMIS Report'!A11</f>
        <v>305 आर्थिक मामिला तथा योजना मन्त्रालय</v>
      </c>
      <c r="D11" s="22">
        <v>144000000</v>
      </c>
      <c r="E11" s="23">
        <v>17698332.59</v>
      </c>
      <c r="F11" s="24">
        <v>12.290508743055556</v>
      </c>
      <c r="G11" s="23">
        <v>20000000</v>
      </c>
      <c r="H11" s="23">
        <v>1131292</v>
      </c>
      <c r="I11" s="24">
        <v>5.65646</v>
      </c>
      <c r="J11" s="25">
        <v>164000000</v>
      </c>
      <c r="K11" s="25">
        <v>18829624.59</v>
      </c>
      <c r="L11" s="24">
        <v>11.481478408536585</v>
      </c>
      <c r="M11" s="26"/>
      <c r="N11" s="27">
        <v>68203592.170000002</v>
      </c>
      <c r="O11" s="27">
        <f t="shared" si="0"/>
        <v>-49373967.579999998</v>
      </c>
      <c r="P11" s="29"/>
    </row>
    <row r="12" spans="1:16" ht="30.75" customHeight="1" x14ac:dyDescent="0.25">
      <c r="A12" s="20">
        <v>5</v>
      </c>
      <c r="B12" s="20">
        <v>307</v>
      </c>
      <c r="C12" s="21" t="str">
        <f>'[1]FMIS Report'!A12</f>
        <v>307 उद्योग, पर्यटन तथा यातायात मन्त्रालय</v>
      </c>
      <c r="D12" s="22">
        <v>729811000</v>
      </c>
      <c r="E12" s="23">
        <v>112365411.7</v>
      </c>
      <c r="F12" s="24">
        <v>15.396508369975241</v>
      </c>
      <c r="G12" s="23">
        <v>1174400000</v>
      </c>
      <c r="H12" s="23">
        <v>7579053</v>
      </c>
      <c r="I12" s="24">
        <v>0.64535533038147141</v>
      </c>
      <c r="J12" s="25">
        <v>1904211000</v>
      </c>
      <c r="K12" s="25">
        <v>119944464.7</v>
      </c>
      <c r="L12" s="24">
        <v>6.2989061978950867</v>
      </c>
      <c r="M12" s="26"/>
      <c r="N12" s="27">
        <v>898942286.49000001</v>
      </c>
      <c r="O12" s="27">
        <f t="shared" si="0"/>
        <v>-778997821.78999996</v>
      </c>
      <c r="P12" s="29"/>
    </row>
    <row r="13" spans="1:16" ht="30.75" customHeight="1" x14ac:dyDescent="0.25">
      <c r="A13" s="20">
        <v>6</v>
      </c>
      <c r="B13" s="20">
        <v>308</v>
      </c>
      <c r="C13" s="21" t="str">
        <f>'[1]FMIS Report'!A13</f>
        <v>308 उर्जा, जलस्रोत तथा सिंचाई मन्त्रालय</v>
      </c>
      <c r="D13" s="22">
        <v>280000000</v>
      </c>
      <c r="E13" s="23">
        <v>58089289.770000003</v>
      </c>
      <c r="F13" s="24">
        <v>20.746174917857143</v>
      </c>
      <c r="G13" s="23">
        <v>2406000000</v>
      </c>
      <c r="H13" s="23">
        <v>54652100.049999997</v>
      </c>
      <c r="I13" s="24">
        <v>2.271492105153782</v>
      </c>
      <c r="J13" s="25">
        <v>2686000000</v>
      </c>
      <c r="K13" s="25">
        <v>112741389.81999999</v>
      </c>
      <c r="L13" s="24">
        <v>4.1973711772151896</v>
      </c>
      <c r="M13" s="26"/>
      <c r="N13" s="27">
        <v>2520849723.5700002</v>
      </c>
      <c r="O13" s="27">
        <f t="shared" si="0"/>
        <v>-2408108333.75</v>
      </c>
      <c r="P13" s="29"/>
    </row>
    <row r="14" spans="1:16" ht="30.75" customHeight="1" x14ac:dyDescent="0.25">
      <c r="A14" s="20">
        <v>7</v>
      </c>
      <c r="B14" s="20">
        <v>311</v>
      </c>
      <c r="C14" s="21" t="str">
        <f>'[1]FMIS Report'!A14</f>
        <v>312 कृषि, भूमि व्यवस्था तथा सहकारी मन्त्रालय</v>
      </c>
      <c r="D14" s="22">
        <v>1389050000</v>
      </c>
      <c r="E14" s="23">
        <v>163702447.88</v>
      </c>
      <c r="F14" s="24">
        <v>11.785209163097081</v>
      </c>
      <c r="G14" s="23">
        <v>115700000</v>
      </c>
      <c r="H14" s="23">
        <v>9045536</v>
      </c>
      <c r="I14" s="24">
        <v>7.8180950734658596</v>
      </c>
      <c r="J14" s="25">
        <v>1504750000</v>
      </c>
      <c r="K14" s="25">
        <v>172747983.88</v>
      </c>
      <c r="L14" s="24">
        <v>11.480178360525004</v>
      </c>
      <c r="M14" s="26"/>
      <c r="N14" s="27">
        <v>10988198.800000001</v>
      </c>
      <c r="O14" s="27">
        <f t="shared" si="0"/>
        <v>161759785.07999998</v>
      </c>
      <c r="P14" s="29"/>
    </row>
    <row r="15" spans="1:16" ht="30.75" customHeight="1" x14ac:dyDescent="0.25">
      <c r="A15" s="20">
        <v>8</v>
      </c>
      <c r="B15" s="20">
        <v>312</v>
      </c>
      <c r="C15" s="21" t="str">
        <f>'[1]FMIS Report'!A15</f>
        <v>314 आन्तरिक मामिला तथा कानून मन्त्रालय</v>
      </c>
      <c r="D15" s="22">
        <v>200996000</v>
      </c>
      <c r="E15" s="23">
        <v>18532344.199999999</v>
      </c>
      <c r="F15" s="24">
        <v>9.220255228959779</v>
      </c>
      <c r="G15" s="23">
        <v>166000000</v>
      </c>
      <c r="H15" s="23">
        <v>46047</v>
      </c>
      <c r="I15" s="24">
        <v>2.7739156626506022E-2</v>
      </c>
      <c r="J15" s="25">
        <v>366996000</v>
      </c>
      <c r="K15" s="25">
        <v>18578391.199999999</v>
      </c>
      <c r="L15" s="24">
        <v>5.0622871093962871</v>
      </c>
      <c r="M15" s="26"/>
      <c r="N15" s="27">
        <v>1005547311.02</v>
      </c>
      <c r="O15" s="27">
        <f t="shared" si="0"/>
        <v>-986968919.81999993</v>
      </c>
      <c r="P15" s="29"/>
    </row>
    <row r="16" spans="1:16" ht="40.5" customHeight="1" x14ac:dyDescent="0.25">
      <c r="A16" s="20">
        <v>9</v>
      </c>
      <c r="B16" s="20">
        <v>314</v>
      </c>
      <c r="C16" s="21" t="str">
        <f>'[1]FMIS Report'!A16</f>
        <v>329 वन तथा वातावरण मन्त्रालय</v>
      </c>
      <c r="D16" s="22">
        <v>1488167000</v>
      </c>
      <c r="E16" s="23">
        <v>231464722.68000001</v>
      </c>
      <c r="F16" s="24">
        <v>15.55367930346527</v>
      </c>
      <c r="G16" s="23">
        <v>1059283000</v>
      </c>
      <c r="H16" s="23">
        <v>20656557</v>
      </c>
      <c r="I16" s="24">
        <v>1.950050836273215</v>
      </c>
      <c r="J16" s="25">
        <v>2547450000</v>
      </c>
      <c r="K16" s="25">
        <v>252121279.68000001</v>
      </c>
      <c r="L16" s="24">
        <v>9.8970060130718966</v>
      </c>
      <c r="M16" s="26"/>
      <c r="N16" s="27">
        <v>283129998.79000002</v>
      </c>
      <c r="O16" s="27">
        <f t="shared" si="0"/>
        <v>-31008719.110000014</v>
      </c>
      <c r="P16" s="29"/>
    </row>
    <row r="17" spans="1:16" ht="30" customHeight="1" x14ac:dyDescent="0.25">
      <c r="A17" s="20">
        <v>10</v>
      </c>
      <c r="B17" s="20">
        <v>329</v>
      </c>
      <c r="C17" s="21" t="str">
        <f>'[1]FMIS Report'!A17</f>
        <v>337 भौतिक पूर्वाधार विकास मन्त्रालय</v>
      </c>
      <c r="D17" s="22">
        <v>313830000</v>
      </c>
      <c r="E17" s="23">
        <v>48877166.789999999</v>
      </c>
      <c r="F17" s="24">
        <v>15.574408689417837</v>
      </c>
      <c r="G17" s="23">
        <v>9610670000</v>
      </c>
      <c r="H17" s="23">
        <v>727956813.76999998</v>
      </c>
      <c r="I17" s="24">
        <v>7.5744647747763683</v>
      </c>
      <c r="J17" s="25">
        <v>9924500000</v>
      </c>
      <c r="K17" s="25">
        <v>776833980.55999994</v>
      </c>
      <c r="L17" s="24">
        <v>7.8274369546072853</v>
      </c>
      <c r="M17" s="26"/>
      <c r="N17" s="27">
        <v>1481788334.74</v>
      </c>
      <c r="O17" s="27">
        <f t="shared" si="0"/>
        <v>-704954354.18000007</v>
      </c>
      <c r="P17" s="29"/>
    </row>
    <row r="18" spans="1:16" ht="30.75" customHeight="1" x14ac:dyDescent="0.25">
      <c r="A18" s="20">
        <v>11</v>
      </c>
      <c r="B18" s="20">
        <v>337</v>
      </c>
      <c r="C18" s="21" t="str">
        <f>'[1]FMIS Report'!A18</f>
        <v>343 युवा तथा खेलकुद मन्त्रालय</v>
      </c>
      <c r="D18" s="22">
        <v>145400000</v>
      </c>
      <c r="E18" s="23">
        <v>17803728.989999998</v>
      </c>
      <c r="F18" s="24">
        <v>12.244655426409903</v>
      </c>
      <c r="G18" s="23">
        <v>227050000</v>
      </c>
      <c r="H18" s="23">
        <v>0</v>
      </c>
      <c r="I18" s="24">
        <v>0</v>
      </c>
      <c r="J18" s="25">
        <v>372450000</v>
      </c>
      <c r="K18" s="25">
        <v>17803728.989999998</v>
      </c>
      <c r="L18" s="24">
        <v>4.7801661941200155</v>
      </c>
      <c r="M18" s="26"/>
      <c r="N18" s="27">
        <v>7019664500.4699993</v>
      </c>
      <c r="O18" s="27">
        <f t="shared" si="0"/>
        <v>-7001860771.4799995</v>
      </c>
      <c r="P18" s="29"/>
    </row>
    <row r="19" spans="1:16" ht="30.75" customHeight="1" x14ac:dyDescent="0.25">
      <c r="A19" s="20">
        <v>12</v>
      </c>
      <c r="B19" s="20">
        <v>347</v>
      </c>
      <c r="C19" s="21" t="str">
        <f>'[1]FMIS Report'!A19</f>
        <v>347 सहरी विकास तथा खानेपानी मन्त्रालय</v>
      </c>
      <c r="D19" s="22">
        <v>262000000</v>
      </c>
      <c r="E19" s="23">
        <v>50201996.640000001</v>
      </c>
      <c r="F19" s="24">
        <v>19.161067419847328</v>
      </c>
      <c r="G19" s="23">
        <v>5358380000</v>
      </c>
      <c r="H19" s="23">
        <v>453480799.42000002</v>
      </c>
      <c r="I19" s="24">
        <v>8.4630205289658456</v>
      </c>
      <c r="J19" s="25">
        <v>5620380000</v>
      </c>
      <c r="K19" s="25">
        <v>503682796.06</v>
      </c>
      <c r="L19" s="24">
        <v>8.9617213793373391</v>
      </c>
      <c r="M19" s="26"/>
      <c r="N19" s="27">
        <v>4573361500.2799997</v>
      </c>
      <c r="O19" s="27">
        <f t="shared" si="0"/>
        <v>-4069678704.2199998</v>
      </c>
      <c r="P19" s="29"/>
    </row>
    <row r="20" spans="1:16" ht="30.75" customHeight="1" x14ac:dyDescent="0.25">
      <c r="A20" s="20">
        <v>13</v>
      </c>
      <c r="B20" s="20">
        <v>350</v>
      </c>
      <c r="C20" s="21" t="str">
        <f>'[1]FMIS Report'!A20</f>
        <v>350 सामाजिक विकास मन्त्रालय</v>
      </c>
      <c r="D20" s="22">
        <v>2354874000</v>
      </c>
      <c r="E20" s="23">
        <v>128442183.59999999</v>
      </c>
      <c r="F20" s="24">
        <v>5.4543123581134267</v>
      </c>
      <c r="G20" s="23">
        <v>1262663000</v>
      </c>
      <c r="H20" s="23">
        <v>11113976</v>
      </c>
      <c r="I20" s="24">
        <v>0.88020128886329918</v>
      </c>
      <c r="J20" s="25">
        <v>3617537000</v>
      </c>
      <c r="K20" s="25">
        <v>139556159.59999999</v>
      </c>
      <c r="L20" s="24">
        <v>3.8577673041077389</v>
      </c>
      <c r="M20" s="26"/>
      <c r="N20" s="27">
        <v>2030089255.1599998</v>
      </c>
      <c r="O20" s="27">
        <f t="shared" si="0"/>
        <v>-1890533095.5599999</v>
      </c>
      <c r="P20" s="29"/>
    </row>
    <row r="21" spans="1:16" ht="30.75" customHeight="1" x14ac:dyDescent="0.25">
      <c r="A21" s="20">
        <v>14</v>
      </c>
      <c r="B21" s="20">
        <v>370</v>
      </c>
      <c r="C21" s="21" t="str">
        <f>'[1]FMIS Report'!A21</f>
        <v>370 स्वास्थ्य मन्त्रालय</v>
      </c>
      <c r="D21" s="22">
        <v>3381308000</v>
      </c>
      <c r="E21" s="23">
        <v>511768383.20999998</v>
      </c>
      <c r="F21" s="24">
        <v>15.135219365109595</v>
      </c>
      <c r="G21" s="23">
        <v>1571665000</v>
      </c>
      <c r="H21" s="23">
        <v>995271933.84000003</v>
      </c>
      <c r="I21" s="24">
        <v>63.32595902052919</v>
      </c>
      <c r="J21" s="25">
        <v>4952973000</v>
      </c>
      <c r="K21" s="25">
        <v>1507040317.05</v>
      </c>
      <c r="L21" s="24">
        <v>30.426984299127007</v>
      </c>
      <c r="M21" s="26"/>
      <c r="N21" s="27">
        <v>4952411469.25</v>
      </c>
      <c r="O21" s="27">
        <f t="shared" si="0"/>
        <v>-3445371152.1999998</v>
      </c>
      <c r="P21" s="29"/>
    </row>
    <row r="22" spans="1:16" ht="29.25" customHeight="1" x14ac:dyDescent="0.25">
      <c r="A22" s="20">
        <v>15</v>
      </c>
      <c r="B22" s="20">
        <v>391</v>
      </c>
      <c r="C22" s="21" t="str">
        <f>'[1]FMIS Report'!A22</f>
        <v>391 प्रदेश योजना आयोग</v>
      </c>
      <c r="D22" s="22">
        <v>26500000</v>
      </c>
      <c r="E22" s="23">
        <v>3909648.18</v>
      </c>
      <c r="F22" s="24">
        <v>14.753389358490567</v>
      </c>
      <c r="G22" s="23">
        <v>4000000</v>
      </c>
      <c r="H22" s="23">
        <v>0</v>
      </c>
      <c r="I22" s="24">
        <v>0</v>
      </c>
      <c r="J22" s="25">
        <v>30500000</v>
      </c>
      <c r="K22" s="25">
        <v>3909648.18</v>
      </c>
      <c r="L22" s="24">
        <v>12.818518622950819</v>
      </c>
      <c r="M22" s="26"/>
      <c r="N22" s="27">
        <v>12136953.58</v>
      </c>
      <c r="O22" s="27">
        <f t="shared" si="0"/>
        <v>-8227305.4000000004</v>
      </c>
      <c r="P22" s="29"/>
    </row>
    <row r="23" spans="1:16" ht="27.75" customHeight="1" x14ac:dyDescent="0.25">
      <c r="A23" s="20">
        <v>16</v>
      </c>
      <c r="B23" s="20">
        <v>602</v>
      </c>
      <c r="C23" s="21" t="str">
        <f>'[1]FMIS Report'!A23</f>
        <v>602 अर्थ - विविध</v>
      </c>
      <c r="D23" s="22">
        <v>501000000</v>
      </c>
      <c r="E23" s="23">
        <v>0</v>
      </c>
      <c r="F23" s="24">
        <v>0</v>
      </c>
      <c r="G23" s="23">
        <v>429704000</v>
      </c>
      <c r="H23" s="23">
        <v>0</v>
      </c>
      <c r="I23" s="24">
        <v>0</v>
      </c>
      <c r="J23" s="25">
        <v>930704000</v>
      </c>
      <c r="K23" s="25">
        <v>0</v>
      </c>
      <c r="L23" s="24">
        <v>0</v>
      </c>
      <c r="M23" s="26"/>
      <c r="N23" s="27">
        <v>0</v>
      </c>
      <c r="O23" s="27">
        <f t="shared" si="0"/>
        <v>0</v>
      </c>
      <c r="P23" s="30"/>
    </row>
    <row r="24" spans="1:16" ht="27.75" customHeight="1" x14ac:dyDescent="0.25">
      <c r="A24" s="31" t="s">
        <v>10</v>
      </c>
      <c r="B24" s="32"/>
      <c r="C24" s="33"/>
      <c r="D24" s="34">
        <v>12014786000</v>
      </c>
      <c r="E24" s="34">
        <v>1457696602.3700001</v>
      </c>
      <c r="F24" s="35">
        <v>12.132522396736823</v>
      </c>
      <c r="G24" s="34">
        <v>23471465000</v>
      </c>
      <c r="H24" s="34">
        <v>2282774993.0799999</v>
      </c>
      <c r="I24" s="35">
        <v>9.7257456791896022</v>
      </c>
      <c r="J24" s="34">
        <v>35486251000</v>
      </c>
      <c r="K24" s="36">
        <v>3740471595.4499998</v>
      </c>
      <c r="L24" s="35">
        <v>10.540622043872709</v>
      </c>
      <c r="M24" s="37"/>
      <c r="N24" s="38">
        <v>25421626711.699997</v>
      </c>
      <c r="O24" s="27">
        <f t="shared" si="0"/>
        <v>-21681155116.249996</v>
      </c>
      <c r="P24" s="39"/>
    </row>
    <row r="25" spans="1:16" ht="27.75" customHeight="1" x14ac:dyDescent="0.25">
      <c r="A25" s="20">
        <v>17</v>
      </c>
      <c r="B25" s="20">
        <v>801</v>
      </c>
      <c r="C25" s="21" t="str">
        <f>'[1]FMIS Report'!A24</f>
        <v>801 स्थानीय तह</v>
      </c>
      <c r="D25" s="22">
        <v>3423749000</v>
      </c>
      <c r="E25" s="23">
        <v>747611515.60000002</v>
      </c>
      <c r="F25" s="24">
        <v>21.836049184680302</v>
      </c>
      <c r="G25" s="23">
        <v>0</v>
      </c>
      <c r="H25" s="23">
        <v>0</v>
      </c>
      <c r="I25" s="24">
        <v>0</v>
      </c>
      <c r="J25" s="25">
        <v>3423749000</v>
      </c>
      <c r="K25" s="25">
        <v>747611515.60000002</v>
      </c>
      <c r="L25" s="24">
        <v>21.836049184680302</v>
      </c>
      <c r="M25" s="26"/>
      <c r="N25" s="40">
        <v>2804339608.54</v>
      </c>
      <c r="O25" s="40">
        <f t="shared" si="0"/>
        <v>-2056728092.9400001</v>
      </c>
      <c r="P25" s="40">
        <f>K25-N25</f>
        <v>-2056728092.9400001</v>
      </c>
    </row>
    <row r="26" spans="1:16" ht="27.75" customHeight="1" x14ac:dyDescent="0.25">
      <c r="A26" s="41" t="s">
        <v>18</v>
      </c>
      <c r="B26" s="42"/>
      <c r="C26" s="43"/>
      <c r="D26" s="44">
        <v>15438535000</v>
      </c>
      <c r="E26" s="44">
        <v>2205308117.9700003</v>
      </c>
      <c r="F26" s="45">
        <v>14.284439022031561</v>
      </c>
      <c r="G26" s="44">
        <v>23471465000</v>
      </c>
      <c r="H26" s="44">
        <v>2282774993.0799999</v>
      </c>
      <c r="I26" s="45">
        <v>9.7257456791896022</v>
      </c>
      <c r="J26" s="44">
        <v>38910000000</v>
      </c>
      <c r="K26" s="44">
        <v>4488083111.0500002</v>
      </c>
      <c r="L26" s="45">
        <v>11.534523544204575</v>
      </c>
      <c r="M26" s="46"/>
      <c r="N26" s="38">
        <v>28225966320.239998</v>
      </c>
      <c r="O26" s="27">
        <f t="shared" si="0"/>
        <v>-23737883209.189999</v>
      </c>
      <c r="P26" s="47"/>
    </row>
    <row r="27" spans="1:16" ht="23.25" hidden="1" x14ac:dyDescent="0.25">
      <c r="D27" s="49"/>
      <c r="E27" s="50"/>
      <c r="F27" s="51"/>
      <c r="G27" s="49"/>
      <c r="H27" s="50"/>
      <c r="I27" s="51"/>
      <c r="J27" s="49"/>
    </row>
    <row r="28" spans="1:16" ht="23.25" hidden="1" x14ac:dyDescent="0.25">
      <c r="C28" s="52" t="s">
        <v>19</v>
      </c>
      <c r="D28" s="49" t="e">
        <f>D26-#REF!</f>
        <v>#REF!</v>
      </c>
      <c r="E28" s="49" t="e">
        <f>E26-#REF!</f>
        <v>#REF!</v>
      </c>
      <c r="F28" s="49"/>
      <c r="G28" s="49" t="e">
        <f>G26-#REF!</f>
        <v>#REF!</v>
      </c>
      <c r="H28" s="49" t="e">
        <f>H26-#REF!</f>
        <v>#REF!</v>
      </c>
      <c r="I28" s="49"/>
      <c r="J28" s="49" t="e">
        <f>J26-#REF!</f>
        <v>#REF!</v>
      </c>
      <c r="K28" s="49" t="e">
        <f>K26-#REF!</f>
        <v>#REF!</v>
      </c>
      <c r="L28" s="49"/>
      <c r="M28" s="49"/>
    </row>
  </sheetData>
  <sheetProtection selectLockedCells="1"/>
  <mergeCells count="15">
    <mergeCell ref="J6:L6"/>
    <mergeCell ref="N6:P6"/>
    <mergeCell ref="P8:P23"/>
    <mergeCell ref="A24:C24"/>
    <mergeCell ref="A26:C26"/>
    <mergeCell ref="A1:L1"/>
    <mergeCell ref="A2:L2"/>
    <mergeCell ref="A3:L3"/>
    <mergeCell ref="A4:L4"/>
    <mergeCell ref="A5:L5"/>
    <mergeCell ref="A6:A7"/>
    <mergeCell ref="B6:B7"/>
    <mergeCell ref="C6:C7"/>
    <mergeCell ref="D6:F6"/>
    <mergeCell ref="G6:I6"/>
  </mergeCells>
  <printOptions horizontalCentered="1"/>
  <pageMargins left="0.44" right="0.38" top="0.35" bottom="0.75" header="0.2" footer="0.3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खर्च</vt:lpstr>
      <vt:lpstr>खर्च!Print_Area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2025-11-17T06:35:38Z</dcterms:created>
  <dcterms:modified xsi:type="dcterms:W3CDTF">2025-11-17T06:36:57Z</dcterms:modified>
</cp:coreProperties>
</file>